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1600" windowHeight="9600" tabRatio="953" activeTab="42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C'!$A$1:$R$35</definedName>
    <definedName name="_xlnm.Print_Area" localSheetId="4">'10 D'!$A$1:$J$13</definedName>
    <definedName name="_xlnm.Print_Area" localSheetId="5">'10 E'!$A$1:$E$18</definedName>
    <definedName name="_xlnm.Print_Area" localSheetId="6">'10 F'!$A$1:$D$13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C'!$A$1:$R$35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E1'!$A$1:$E$21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F'!$A$1:$D$13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</workbook>
</file>

<file path=xl/calcChain.xml><?xml version="1.0" encoding="utf-8"?>
<calcChain xmlns="http://schemas.openxmlformats.org/spreadsheetml/2006/main">
  <c r="Q32" i="230" l="1"/>
  <c r="P32" i="230"/>
  <c r="O32" i="230"/>
  <c r="N32" i="230"/>
  <c r="M32" i="230"/>
  <c r="L32" i="230"/>
  <c r="K32" i="230"/>
  <c r="J32" i="230"/>
  <c r="I32" i="230"/>
  <c r="H32" i="230"/>
  <c r="G32" i="230"/>
  <c r="E32" i="230"/>
  <c r="D32" i="230"/>
  <c r="Q31" i="230"/>
  <c r="P31" i="230"/>
  <c r="O31" i="230"/>
  <c r="N31" i="230"/>
  <c r="M31" i="230"/>
  <c r="L31" i="230"/>
  <c r="K31" i="230"/>
  <c r="J31" i="230"/>
  <c r="I31" i="230"/>
  <c r="H31" i="230"/>
  <c r="G31" i="230"/>
  <c r="E31" i="230"/>
  <c r="D31" i="230"/>
  <c r="Q30" i="230"/>
  <c r="P30" i="230"/>
  <c r="O30" i="230"/>
  <c r="N30" i="230"/>
  <c r="M30" i="230"/>
  <c r="L30" i="230"/>
  <c r="K30" i="230"/>
  <c r="J30" i="230"/>
  <c r="I30" i="230"/>
  <c r="H30" i="230"/>
  <c r="G30" i="230"/>
  <c r="E30" i="230"/>
  <c r="D30" i="230"/>
  <c r="R31" i="230" l="1"/>
  <c r="R30" i="230"/>
  <c r="R32" i="230"/>
  <c r="T30" i="230" s="1"/>
  <c r="F30" i="230"/>
  <c r="F31" i="230"/>
  <c r="F32" i="230"/>
  <c r="Q32" i="164" l="1"/>
  <c r="Q31" i="164"/>
  <c r="Q30" i="164"/>
  <c r="P32" i="164"/>
  <c r="P31" i="164"/>
  <c r="P30" i="164"/>
  <c r="O32" i="164"/>
  <c r="O31" i="164"/>
  <c r="O30" i="164"/>
  <c r="N32" i="164"/>
  <c r="N31" i="164"/>
  <c r="N30" i="164"/>
  <c r="M32" i="164"/>
  <c r="M31" i="164"/>
  <c r="M30" i="164"/>
  <c r="L32" i="164"/>
  <c r="L31" i="164"/>
  <c r="L30" i="164"/>
  <c r="K32" i="164"/>
  <c r="K31" i="164"/>
  <c r="K30" i="164"/>
  <c r="J32" i="164"/>
  <c r="J31" i="164"/>
  <c r="J30" i="164"/>
  <c r="I32" i="164"/>
  <c r="I31" i="164"/>
  <c r="I30" i="164"/>
  <c r="H32" i="164"/>
  <c r="H31" i="164"/>
  <c r="H30" i="164"/>
  <c r="G32" i="164"/>
  <c r="G31" i="164"/>
  <c r="G30" i="164"/>
  <c r="E32" i="164"/>
  <c r="E31" i="164"/>
  <c r="E30" i="164"/>
  <c r="D32" i="164"/>
  <c r="D31" i="164"/>
  <c r="D30" i="164"/>
  <c r="R31" i="164" l="1"/>
  <c r="R30" i="164"/>
  <c r="R32" i="164"/>
  <c r="T30" i="164" s="1"/>
  <c r="F30" i="164"/>
  <c r="F31" i="164"/>
  <c r="F32" i="164"/>
</calcChain>
</file>

<file path=xl/comments1.xml><?xml version="1.0" encoding="utf-8"?>
<comments xmlns="http://schemas.openxmlformats.org/spreadsheetml/2006/main">
  <authors>
    <author>KIRAN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>
  <authors>
    <author>KIRAN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>
  <authors>
    <author>KIRAN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>
  <authors>
    <author>KIRAN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>
  <authors>
    <author>KIRAN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<sst xmlns="http://schemas.openxmlformats.org/spreadsheetml/2006/main" count="1054" uniqueCount="216">
  <si>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</si>
  <si>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</si>
  <si>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</si>
  <si>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</si>
  <si>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</si>
  <si>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</si>
  <si>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</si>
  <si>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</si>
  <si>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</si>
  <si>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</si>
  <si>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</si>
  <si>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</si>
  <si>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</si>
  <si>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</si>
  <si>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</si>
  <si>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</si>
  <si>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</si>
  <si>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</si>
  <si>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</si>
  <si>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</si>
  <si>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</si>
  <si>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</si>
  <si>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</si>
  <si>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</si>
  <si>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</si>
  <si>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</si>
  <si>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</si>
  <si>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</si>
  <si>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</si>
  <si>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</si>
  <si>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</si>
  <si>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</si>
  <si>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</si>
  <si>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</si>
  <si>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</si>
  <si>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</si>
  <si>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</si>
  <si>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</si>
  <si>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</si>
  <si>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</si>
  <si>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</si>
  <si>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</si>
  <si>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</si>
  <si>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</si>
  <si>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</si>
  <si>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</si>
  <si>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</si>
  <si>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</si>
  <si>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</si>
  <si>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</si>
  <si>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</si>
  <si>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</si>
  <si>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</si>
  <si>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</si>
  <si>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</si>
  <si>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</si>
  <si>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</si>
  <si>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</si>
  <si>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</si>
  <si>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</si>
  <si>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</si>
  <si>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</si>
  <si>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</si>
  <si>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</si>
  <si>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</si>
  <si>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</si>
  <si>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</si>
  <si>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</si>
  <si>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</si>
  <si>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</si>
  <si>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</si>
  <si>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</si>
  <si>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</si>
  <si>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</si>
  <si>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</si>
  <si>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</si>
  <si>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</si>
  <si>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</si>
  <si>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</si>
  <si>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</si>
  <si>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</si>
  <si>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</si>
  <si>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</si>
  <si>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</si>
  <si>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</si>
  <si>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</si>
  <si>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</si>
  <si>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</si>
  <si>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</si>
  <si>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</si>
  <si>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</si>
  <si>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</si>
  <si>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</si>
  <si>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</si>
  <si>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</si>
  <si>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</si>
  <si>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</si>
  <si>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</si>
  <si>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</si>
  <si>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</si>
  <si>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</si>
  <si>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</si>
  <si>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</si>
  <si>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</si>
  <si>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</si>
  <si>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</si>
  <si>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</si>
  <si>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</si>
  <si>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</si>
  <si>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</si>
  <si>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</si>
  <si>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</si>
  <si>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</si>
  <si>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</si>
  <si>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</si>
  <si>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</si>
  <si>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</si>
  <si>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</si>
  <si>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</si>
  <si>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</si>
  <si>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</si>
  <si>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</si>
  <si>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</si>
  <si>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</si>
  <si>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</si>
  <si>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</si>
  <si>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</si>
  <si>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</si>
  <si>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</si>
  <si>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</si>
  <si>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</si>
  <si>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</si>
  <si>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</si>
  <si>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</si>
  <si>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</si>
  <si>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</si>
  <si>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</si>
  <si>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JAMMNGAR NO.3</t>
  </si>
  <si>
    <t>AFS - II, UDYOG NAGAR, JAMNAGAR - 361 004, GUJ</t>
  </si>
  <si>
    <t>ANALYSIS OF CBSE RESULT (AISSE &amp; AISSCE) : 2020-2021</t>
  </si>
  <si>
    <t>Generated through : NEUTEK Result Master Pro on 03 Aug 2021</t>
  </si>
  <si>
    <t>AISSE &amp; AISSCE : 2020-2021</t>
  </si>
  <si>
    <t>DEEPAK_x000D_
Exam I/C</t>
  </si>
  <si>
    <t>RAMESH CHAND TAK_x000D_
PRINCIPAL</t>
  </si>
  <si>
    <t>OVERALL RESULT OF THE VIDYALAYA - CBSE 2021 - AISSE : CLASS X</t>
  </si>
  <si>
    <t>AFS - II, UDYOG NAGAR, JAMNAGAR - 361 004</t>
  </si>
  <si>
    <t>GUJ</t>
  </si>
  <si>
    <t>ANALYSIS OF CBSE RESULT : 2020-2021</t>
  </si>
  <si>
    <t>DEFENCE</t>
  </si>
  <si>
    <t>GUJARAT</t>
  </si>
  <si>
    <t>JAMMNGAR NO.3</t>
  </si>
  <si>
    <t>GRADE-WISE RESULT OF THE VIDYALAYA - AISSE : CLASS X</t>
  </si>
  <si>
    <t>SUBJECT-WISE RESULT ANALYSIS OF THE VIDYALAYA - AISSE : CLASS X</t>
  </si>
  <si>
    <t>KV JAMMNGAR NO.3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</si>
  <si>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</si>
  <si>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</si>
  <si>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</si>
  <si>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</si>
  <si>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</si>
  <si>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</si>
  <si>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</si>
  <si>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Statement of number of students appeared and pased (Boys/Girls) - Class X</t>
  </si>
  <si>
    <t>LIST OF TOPPERS IN CBSE EXAM - Class X (&gt;=90% Only)</t>
  </si>
  <si>
    <t>GAURAV MEENA [11129335]</t>
  </si>
  <si>
    <t>KHUSHI DHANKAR [11129334]</t>
  </si>
  <si>
    <t>P S AHMMAD KHAN [11129319]</t>
  </si>
  <si>
    <t>RIMI KUMARI [11129306]</t>
  </si>
  <si>
    <t>List of KVs achieved 60% &amp; ABOVE - AISSE (Class X)</t>
  </si>
  <si>
    <t>JAMMNGAR NO.3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</si>
  <si>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</si>
  <si>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</si>
  <si>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</si>
  <si>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AHMEDABAD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</si>
  <si>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</si>
  <si>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</si>
  <si>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</si>
  <si>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NOT APPLICABLE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</si>
  <si>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</si>
  <si>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</si>
  <si>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</si>
  <si>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</si>
  <si>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</si>
  <si>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</si>
  <si>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</si>
  <si>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</si>
  <si>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</si>
  <si>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</si>
  <si>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</si>
  <si>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</si>
  <si>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</si>
  <si>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</si>
  <si>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</si>
  <si>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</si>
  <si>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</si>
  <si>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</si>
  <si>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</si>
  <si>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</si>
  <si>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</si>
  <si>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HARSH DHANKAR [11623490]</t>
  </si>
  <si>
    <t>PATAN SAMEER ALI KHAN [11623502]</t>
  </si>
  <si>
    <t>NADEEM KHAN [11623517]</t>
  </si>
  <si>
    <t>NISKARSH [11623514]</t>
  </si>
  <si>
    <t>SHUBHANGI SONI [11623508]</t>
  </si>
  <si>
    <t>PIPROTAR HEMANGI [11623516]</t>
  </si>
  <si>
    <t>JYOTI KUMARI [11623494]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</si>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</sst>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3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56" fillId="0" borderId="1" xfId="2" applyFont="1" applyFill="1" applyBorder="1" applyAlignment="1" applyProtection="1">
      <alignment horizontal="center" vertical="center" shrinkToFit="1"/>
    </xf>
    <xf numFmtId="0" fontId="57" fillId="0" borderId="2" xfId="2" applyFont="1" applyBorder="1" applyAlignment="1" applyProtection="1">
      <alignment horizont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wrapText="1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54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56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6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xmlns="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8:E12" totalsRowShown="0" headerRowDxfId="67" dataDxfId="65" headerRowBorderDxfId="66" tableBorderDxfId="64" totalsRowBorderDxfId="63" headerRowCellStyle="Normal 2">
  <tableColumns count="5">
    <tableColumn id="1" name="Position" dataDxfId="62" dataCellStyle="Normal 2"/>
    <tableColumn id="2" name="Name of the KV" dataDxfId="61" dataCellStyle="Normal 2"/>
    <tableColumn id="3" name="Name of the student" dataDxfId="60" dataCellStyle="Normal 2"/>
    <tableColumn id="4" name="Marks Obtained" dataDxfId="59" dataCellStyle="Normal 2"/>
    <tableColumn id="5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8:D10" totalsRowShown="0" headerRowDxfId="57" dataDxfId="55" headerRowBorderDxfId="56" tableBorderDxfId="54" totalsRowBorderDxfId="53">
  <tableColumns count="4">
    <tableColumn id="1" name="Sl. No." dataDxfId="52" dataCellStyle="Normal 2"/>
    <tableColumn id="2" name="Name of the KV" dataDxfId="51" dataCellStyle="Normal 2"/>
    <tableColumn id="3" name="Student Name" dataDxfId="50" dataCellStyle="Normal 2"/>
    <tableColumn id="4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24567" displayName="Table24567" ref="A8:E15" totalsRowShown="0" headerRowDxfId="48" dataDxfId="46" headerRowBorderDxfId="47" tableBorderDxfId="45" totalsRowBorderDxfId="44" headerRowCellStyle="Normal 2">
  <tableColumns count="5">
    <tableColumn id="1" name="Position" dataDxfId="43" dataCellStyle="Normal 2"/>
    <tableColumn id="2" name="Name of the KV" dataDxfId="42" dataCellStyle="Normal 2"/>
    <tableColumn id="3" name="Name of the student" dataDxfId="41" dataCellStyle="Normal 2"/>
    <tableColumn id="4" name="Marks Obtained" dataDxfId="40" dataCellStyle="Normal 2"/>
    <tableColumn id="5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2456" displayName="Table2456" ref="A8:E9" totalsRowShown="0" headerRowDxfId="38" dataDxfId="36" headerRowBorderDxfId="37" tableBorderDxfId="35" totalsRowBorderDxfId="34" headerRowCellStyle="Normal 2">
  <tableColumns count="5">
    <tableColumn id="1" name="Position" dataDxfId="33" dataCellStyle="Normal 2"/>
    <tableColumn id="2" name="Name of the KV" dataDxfId="32" dataCellStyle="Normal 2"/>
    <tableColumn id="3" name="Name of the student" dataDxfId="31" dataCellStyle="Normal 2"/>
    <tableColumn id="4" name="Marks Obtained" dataDxfId="30" dataCellStyle="Normal 2"/>
    <tableColumn id="5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245" displayName="Table245" ref="A8:E9" totalsRowShown="0" headerRowDxfId="28" dataDxfId="26" headerRowBorderDxfId="27" tableBorderDxfId="25" totalsRowBorderDxfId="24" headerRowCellStyle="Normal 2">
  <tableColumns count="5">
    <tableColumn id="1" name="Position" dataDxfId="23" dataCellStyle="Normal 2"/>
    <tableColumn id="2" name="Name of the KV" dataDxfId="22" dataCellStyle="Normal 2"/>
    <tableColumn id="3" name="Name of the student" dataDxfId="21" dataCellStyle="Normal 2"/>
    <tableColumn id="4" name="Marks Obtained" dataDxfId="20" dataCellStyle="Normal 2"/>
    <tableColumn id="5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le24" displayName="Table24" ref="A8:E9" totalsRowShown="0" headerRowDxfId="18" dataDxfId="16" headerRowBorderDxfId="17" tableBorderDxfId="15" totalsRowBorderDxfId="14" headerRowCellStyle="Normal 2">
  <tableColumns count="5">
    <tableColumn id="1" name="Position" dataDxfId="13" dataCellStyle="Normal 2"/>
    <tableColumn id="2" name="Name of the KV" dataDxfId="12" dataCellStyle="Normal 2"/>
    <tableColumn id="3" name="Name of the student" dataDxfId="11" dataCellStyle="Normal 2"/>
    <tableColumn id="4" name="Marks Obtained" dataDxfId="10" dataCellStyle="Normal 2"/>
    <tableColumn id="5" name="Marks in %" dataDxfId="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8:D10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showGridLines="0" zoomScaleNormal="100" workbookViewId="0">
      <selection sqref="A1:K1"/>
    </sheetView>
  </sheetViews>
  <sheetFormatPr defaultColWidth="9.140625" defaultRowHeight="12.75" x14ac:dyDescent="0.2"/>
  <cols>
    <col min="1" max="2" width="2.7109375" style="14" customWidth="1"/>
    <col min="3" max="3" width="49.85546875" style="14" bestFit="1" customWidth="1"/>
    <col min="4" max="4" width="40.140625" style="14" bestFit="1" customWidth="1"/>
    <col min="5" max="9" width="12.7109375" style="14" customWidth="1"/>
    <col min="10" max="11" width="2.7109375" style="14" customWidth="1"/>
    <col min="12" max="12" width="49.7109375" style="14" customWidth="1"/>
    <col min="13" max="13" width="8.85546875" style="14" bestFit="1" customWidth="1"/>
    <col min="14" max="14" width="7.28515625" style="14" bestFit="1" customWidth="1"/>
    <col min="15" max="15" width="7.7109375" style="14" bestFit="1" customWidth="1"/>
    <col min="16" max="16" width="8.140625" style="14" bestFit="1" customWidth="1"/>
    <col min="17" max="16384" width="9.140625" style="14"/>
  </cols>
  <sheetData>
    <row r="1" spans="1:11" s="28" customFormat="1" ht="15" customHeight="1" x14ac:dyDescent="0.3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11" s="29" customFormat="1" ht="25.15" customHeight="1" x14ac:dyDescent="0.25">
      <c r="A2" s="206"/>
      <c r="B2" s="207" t="s">
        <v>137</v>
      </c>
      <c r="C2" s="207"/>
      <c r="D2" s="207"/>
      <c r="E2" s="207"/>
      <c r="F2" s="207"/>
      <c r="G2" s="207"/>
      <c r="H2" s="207"/>
      <c r="I2" s="207"/>
      <c r="J2" s="207"/>
      <c r="K2" s="205"/>
    </row>
    <row r="3" spans="1:11" ht="25.15" customHeight="1" x14ac:dyDescent="0.2">
      <c r="A3" s="206"/>
      <c r="B3" s="208" t="s">
        <v>138</v>
      </c>
      <c r="C3" s="208"/>
      <c r="D3" s="208"/>
      <c r="E3" s="208"/>
      <c r="F3" s="208"/>
      <c r="G3" s="208"/>
      <c r="H3" s="208"/>
      <c r="I3" s="208"/>
      <c r="J3" s="208"/>
      <c r="K3" s="205"/>
    </row>
    <row r="4" spans="1:11" s="30" customFormat="1" ht="19.899999999999999" customHeight="1" x14ac:dyDescent="0.2">
      <c r="A4" s="206"/>
      <c r="B4" s="209" t="s">
        <v>139</v>
      </c>
      <c r="C4" s="209"/>
      <c r="D4" s="209"/>
      <c r="E4" s="209"/>
      <c r="F4" s="209"/>
      <c r="G4" s="209"/>
      <c r="H4" s="209"/>
      <c r="I4" s="209"/>
      <c r="J4" s="209"/>
      <c r="K4" s="205"/>
    </row>
    <row r="5" spans="1:11" s="15" customFormat="1" ht="19.899999999999999" customHeight="1" thickBot="1" x14ac:dyDescent="0.25">
      <c r="A5" s="206"/>
      <c r="B5" s="210" t="s">
        <v>140</v>
      </c>
      <c r="C5" s="210"/>
      <c r="D5" s="210"/>
      <c r="E5" s="210"/>
      <c r="F5" s="210"/>
      <c r="G5" s="210"/>
      <c r="H5" s="210"/>
      <c r="I5" s="210"/>
      <c r="J5" s="210"/>
      <c r="K5" s="205"/>
    </row>
    <row r="6" spans="1:11" ht="15.75" x14ac:dyDescent="0.2">
      <c r="A6" s="206"/>
      <c r="B6" s="211" t="s">
        <v>141</v>
      </c>
      <c r="C6" s="163" t="s">
        <v>86</v>
      </c>
      <c r="D6" s="220" t="s">
        <v>85</v>
      </c>
      <c r="E6" s="220"/>
      <c r="F6" s="220"/>
      <c r="G6" s="220"/>
      <c r="H6" s="220"/>
      <c r="I6" s="221"/>
      <c r="J6" s="213">
        <v>44411.522777777776</v>
      </c>
      <c r="K6" s="205"/>
    </row>
    <row r="7" spans="1:11" s="31" customFormat="1" ht="25.15" customHeight="1" x14ac:dyDescent="0.2">
      <c r="A7" s="206"/>
      <c r="B7" s="211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13"/>
      <c r="K7" s="205"/>
    </row>
    <row r="8" spans="1:11" s="31" customFormat="1" ht="25.15" customHeight="1" x14ac:dyDescent="0.2">
      <c r="A8" s="206"/>
      <c r="B8" s="211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13"/>
      <c r="K8" s="205"/>
    </row>
    <row r="9" spans="1:11" s="31" customFormat="1" ht="25.15" customHeight="1" x14ac:dyDescent="0.2">
      <c r="A9" s="206"/>
      <c r="B9" s="211"/>
      <c r="C9" s="155" t="s">
        <v>62</v>
      </c>
      <c r="D9" s="214" t="s">
        <v>78</v>
      </c>
      <c r="E9" s="215"/>
      <c r="F9" s="215"/>
      <c r="G9" s="215"/>
      <c r="H9" s="215"/>
      <c r="I9" s="216"/>
      <c r="J9" s="213"/>
      <c r="K9" s="205"/>
    </row>
    <row r="10" spans="1:11" s="31" customFormat="1" ht="25.15" customHeight="1" x14ac:dyDescent="0.2">
      <c r="A10" s="206"/>
      <c r="B10" s="211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13"/>
      <c r="K10" s="205"/>
    </row>
    <row r="11" spans="1:11" s="31" customFormat="1" ht="25.15" customHeight="1" x14ac:dyDescent="0.2">
      <c r="A11" s="206"/>
      <c r="B11" s="211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13"/>
      <c r="K11" s="205"/>
    </row>
    <row r="12" spans="1:11" s="31" customFormat="1" ht="25.15" customHeight="1" x14ac:dyDescent="0.2">
      <c r="A12" s="206"/>
      <c r="B12" s="211"/>
      <c r="C12" s="155" t="s">
        <v>64</v>
      </c>
      <c r="D12" s="214" t="s">
        <v>81</v>
      </c>
      <c r="E12" s="215"/>
      <c r="F12" s="215"/>
      <c r="G12" s="215"/>
      <c r="H12" s="215"/>
      <c r="I12" s="216"/>
      <c r="J12" s="213"/>
      <c r="K12" s="205"/>
    </row>
    <row r="13" spans="1:11" s="31" customFormat="1" ht="25.15" customHeight="1" x14ac:dyDescent="0.2">
      <c r="A13" s="206"/>
      <c r="B13" s="211"/>
      <c r="C13" s="155" t="s">
        <v>65</v>
      </c>
      <c r="D13" s="214" t="s">
        <v>82</v>
      </c>
      <c r="E13" s="215"/>
      <c r="F13" s="215"/>
      <c r="G13" s="215"/>
      <c r="H13" s="215"/>
      <c r="I13" s="216"/>
      <c r="J13" s="213"/>
      <c r="K13" s="205"/>
    </row>
    <row r="14" spans="1:11" s="31" customFormat="1" ht="25.15" customHeight="1" x14ac:dyDescent="0.2">
      <c r="A14" s="206"/>
      <c r="B14" s="211"/>
      <c r="C14" s="155" t="s">
        <v>67</v>
      </c>
      <c r="D14" s="214" t="s">
        <v>83</v>
      </c>
      <c r="E14" s="215"/>
      <c r="F14" s="215"/>
      <c r="G14" s="215"/>
      <c r="H14" s="215"/>
      <c r="I14" s="216"/>
      <c r="J14" s="213"/>
      <c r="K14" s="205"/>
    </row>
    <row r="15" spans="1:11" s="31" customFormat="1" ht="25.15" customHeight="1" x14ac:dyDescent="0.2">
      <c r="A15" s="206"/>
      <c r="B15" s="211"/>
      <c r="C15" s="155" t="s">
        <v>68</v>
      </c>
      <c r="D15" s="214" t="s">
        <v>106</v>
      </c>
      <c r="E15" s="215"/>
      <c r="F15" s="215"/>
      <c r="G15" s="215"/>
      <c r="H15" s="215"/>
      <c r="I15" s="216"/>
      <c r="J15" s="213"/>
      <c r="K15" s="205"/>
    </row>
    <row r="16" spans="1:11" s="31" customFormat="1" ht="25.15" customHeight="1" x14ac:dyDescent="0.2">
      <c r="A16" s="206"/>
      <c r="B16" s="211"/>
      <c r="C16" s="155" t="s">
        <v>69</v>
      </c>
      <c r="D16" s="214" t="s">
        <v>107</v>
      </c>
      <c r="E16" s="215"/>
      <c r="F16" s="215"/>
      <c r="G16" s="215"/>
      <c r="H16" s="215"/>
      <c r="I16" s="216"/>
      <c r="J16" s="213"/>
      <c r="K16" s="205"/>
    </row>
    <row r="17" spans="1:11" s="31" customFormat="1" ht="25.15" customHeight="1" x14ac:dyDescent="0.2">
      <c r="A17" s="206"/>
      <c r="B17" s="211"/>
      <c r="C17" s="155" t="s">
        <v>70</v>
      </c>
      <c r="D17" s="214" t="s">
        <v>108</v>
      </c>
      <c r="E17" s="215"/>
      <c r="F17" s="215"/>
      <c r="G17" s="215"/>
      <c r="H17" s="215"/>
      <c r="I17" s="216"/>
      <c r="J17" s="213"/>
      <c r="K17" s="205"/>
    </row>
    <row r="18" spans="1:11" s="31" customFormat="1" ht="25.15" customHeight="1" x14ac:dyDescent="0.2">
      <c r="A18" s="206"/>
      <c r="B18" s="211"/>
      <c r="C18" s="155" t="s">
        <v>71</v>
      </c>
      <c r="D18" s="214" t="s">
        <v>109</v>
      </c>
      <c r="E18" s="215"/>
      <c r="F18" s="215"/>
      <c r="G18" s="215"/>
      <c r="H18" s="215"/>
      <c r="I18" s="216"/>
      <c r="J18" s="213"/>
      <c r="K18" s="205"/>
    </row>
    <row r="19" spans="1:11" s="31" customFormat="1" ht="25.15" customHeight="1" x14ac:dyDescent="0.2">
      <c r="A19" s="206"/>
      <c r="B19" s="211"/>
      <c r="C19" s="155" t="s">
        <v>72</v>
      </c>
      <c r="D19" s="214" t="s">
        <v>110</v>
      </c>
      <c r="E19" s="215"/>
      <c r="F19" s="215"/>
      <c r="G19" s="215"/>
      <c r="H19" s="215"/>
      <c r="I19" s="216"/>
      <c r="J19" s="213"/>
      <c r="K19" s="205"/>
    </row>
    <row r="20" spans="1:11" s="31" customFormat="1" ht="25.15" customHeight="1" thickBot="1" x14ac:dyDescent="0.25">
      <c r="A20" s="206"/>
      <c r="B20" s="211"/>
      <c r="C20" s="156"/>
      <c r="D20" s="217" t="s">
        <v>84</v>
      </c>
      <c r="E20" s="218"/>
      <c r="F20" s="218"/>
      <c r="G20" s="218"/>
      <c r="H20" s="218"/>
      <c r="I20" s="219"/>
      <c r="J20" s="213"/>
      <c r="K20" s="205"/>
    </row>
    <row r="21" spans="1:11" s="32" customFormat="1" ht="10.15" customHeight="1" x14ac:dyDescent="0.15">
      <c r="A21" s="206"/>
      <c r="B21" s="212"/>
      <c r="C21" s="212"/>
      <c r="D21" s="212"/>
      <c r="E21" s="212"/>
      <c r="F21" s="212"/>
      <c r="G21" s="212"/>
      <c r="H21" s="212"/>
      <c r="I21" s="212"/>
      <c r="J21" s="212"/>
      <c r="K21" s="205"/>
    </row>
    <row r="22" spans="1:11" s="57" customFormat="1" ht="34.9" customHeight="1" x14ac:dyDescent="0.15">
      <c r="A22" s="206"/>
      <c r="C22" s="222" t="s">
        <v>142</v>
      </c>
      <c r="D22" s="223"/>
      <c r="E22" s="223"/>
      <c r="F22" s="223"/>
      <c r="G22" s="223"/>
      <c r="H22" s="223"/>
      <c r="I22" s="223"/>
      <c r="J22" s="68"/>
      <c r="K22" s="205"/>
    </row>
    <row r="23" spans="1:11" s="69" customFormat="1" ht="40.15" customHeight="1" x14ac:dyDescent="0.2">
      <c r="A23" s="206"/>
      <c r="B23" s="68"/>
      <c r="C23" s="224" t="s">
        <v>143</v>
      </c>
      <c r="D23" s="225"/>
      <c r="E23" s="225"/>
      <c r="F23" s="225"/>
      <c r="G23" s="225"/>
      <c r="H23" s="225"/>
      <c r="I23" s="225"/>
      <c r="J23" s="68"/>
      <c r="K23" s="205"/>
    </row>
    <row r="24" spans="1:11" s="28" customFormat="1" ht="15" customHeight="1" thickBot="1" x14ac:dyDescent="0.35">
      <c r="A24" s="202"/>
      <c r="B24" s="203"/>
      <c r="C24" s="203"/>
      <c r="D24" s="203"/>
      <c r="E24" s="203"/>
      <c r="F24" s="203"/>
      <c r="G24" s="203"/>
      <c r="H24" s="203"/>
      <c r="I24" s="203"/>
      <c r="J24" s="203"/>
      <c r="K24" s="204"/>
    </row>
  </sheetData>
  <sheetProtection algorithmName="SHA-512" hashValue="MnQGQHVQWoGu74XhOX1m9Bqh9u0eHGwLtbivCHuks8Tj40ZZPlrKqiFC6WQKnDwkKucjYzMtyUEjB3WZOImBcw==" saltValue="PeCnDqDnK5ZWdmfPQydXJw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/>
    <hyperlink ref="C8" location="'10 B'!R1" tooltip="Click here to view the details" display="10 B: Grade-wise analysis"/>
    <hyperlink ref="C18" location="'10 L'!G1" tooltip="Click here to view the details" display="10 L: Comparison of 3 years' result"/>
    <hyperlink ref="C10" location="'10 D'!L1" tooltip="Click here to view the details" display="10 D: Number of students (Boys / Girls)"/>
    <hyperlink ref="C9" location="'10 C'!T1" tooltip="Click here to view the details" display="10 C: Subject-wise analysis"/>
    <hyperlink ref="C13" location="'10 G'!E1" tooltip="Click here to view the details" display="10 G: List of KVs achieved 100%"/>
    <hyperlink ref="D9" location="'12(j)'!A1" tooltip="Click here to view the details" display="12(j): Subject-wise analysis"/>
    <hyperlink ref="D13" location="'12(l)'!A1" display="PROFORMA 12(l)"/>
    <hyperlink ref="C12" location="'10 F'!F1" tooltip="Click here to view the details" display="10 F: List of students having all A1 grade"/>
    <hyperlink ref="C19" location="'10 M'!G1" tooltip="Click here to view the details" display="10 M: Number of KVs achieved 100%"/>
    <hyperlink ref="C11" location="'10 E'!G1" tooltip="Click here to view the details" display="10 E: List of toppers"/>
    <hyperlink ref="D12" location="'12(p)'!A1" display="12(p): List of students having all A1 grade"/>
    <hyperlink ref="C14" location="'10 H'!E1" tooltip="Click here to view the details" display="10 H: KVs with 100% students secured &gt;60%"/>
    <hyperlink ref="C15" location="'10 I'!E1" tooltip="Click here to view the details" display="10 I: KVs with 100% students secured &gt;70%"/>
    <hyperlink ref="C16" location="'10 J'!E1" tooltip="Click here to view the details" display="10 J: KVs with 100% students secured &gt;80%"/>
    <hyperlink ref="C17" location="'10 K'!E1" tooltip="Click here to view the details" display="10 K: KVs with 100% students secured &gt;90%"/>
    <hyperlink ref="D14" location="'12(k)'!A1" display="PROFORMA 12(k)"/>
    <hyperlink ref="D15" location="'12(k)'!A1" display="PROFORMA 12(k)"/>
    <hyperlink ref="D16" location="'12(k)'!A1" display="PROFORMA 12(k)"/>
    <hyperlink ref="D17" location="'12(k)'!A1" display="PROFORMA 12(k)"/>
    <hyperlink ref="D18" location="'10(e)'!A1" display="PROFORMA 10(e)"/>
    <hyperlink ref="D20" location="'12(p)'!A1" display="PROFORMA 12(p)"/>
    <hyperlink ref="D19" location="'10(g)'!A1" display="PROFORMA 10(g)"/>
    <hyperlink ref="E7" location="'12 A'!R1" tooltip="Click here to view the details" display="Overall"/>
    <hyperlink ref="F7" location="'12 A1'!R1" tooltip="Click here to view the details" display="Science"/>
    <hyperlink ref="G7" location="'12 A2'!R1" tooltip="Click here to view the details" display="Commerce"/>
    <hyperlink ref="H7" location="'12 A3'!R1" tooltip="Click here to view the details" display="Humanities"/>
    <hyperlink ref="I7" location="'12 A4'!R1" tooltip="Click here to view the details" display="Vocational"/>
    <hyperlink ref="E8" location="'12 B'!R1" tooltip="Click here to view the details" display="Overall"/>
    <hyperlink ref="F8" location="'12 B1'!R1" tooltip="Click here to view the details" display="Science"/>
    <hyperlink ref="G8" location="'12 B2'!R1" tooltip="Click here to view the details" display="Commerce"/>
    <hyperlink ref="H8" location="'12 B3'!R1" tooltip="Click here to view the details" display="Humanities"/>
    <hyperlink ref="I8" location="'12 B4'!R1" tooltip="Click here to view the details" display="Vocational"/>
    <hyperlink ref="D9:I9" location="'12 C'!T1" tooltip="Click here to view the details" display="12 C: Subject-wise analysis"/>
    <hyperlink ref="E10" location="'12 D'!L1" tooltip="Click here to view the details" display="Overall"/>
    <hyperlink ref="F10" location="'12 D1'!L1" tooltip="Click here to view the details" display="Science"/>
    <hyperlink ref="G10" location="'12 D2'!L1" tooltip="Click here to view the details" display="Commerce"/>
    <hyperlink ref="H10" location="'12 D3'!L1" tooltip="Click here to view the details" display="Humanities"/>
    <hyperlink ref="I10" location="'12 D4'!L1" tooltip="Click here to view the details" display="Vocational"/>
    <hyperlink ref="F11" location="'12 E1'!G1" tooltip="Click here to view the details" display="Science"/>
    <hyperlink ref="G11" location="'12 E2'!G1" tooltip="Click here to view the details" display="Commerce"/>
    <hyperlink ref="H11" location="'12 E3'!G1" tooltip="Click here to view the details" display="Humanities"/>
    <hyperlink ref="I11" location="'12 E4'!G1" tooltip="Click here to view the details" display="Vocational"/>
    <hyperlink ref="D12:I12" location="'12 F'!F1" tooltip="Click here to view the details" display="12 F: List of students having all A1 grade"/>
    <hyperlink ref="D13:I13" location="'12 G'!E1" tooltip="Click here to view the details" display="12 G: List of KVs achieved 100%"/>
    <hyperlink ref="D20:I20" location="'12 N'!E1" tooltip="Click here to view the details" display="12 N: KVs achieved 100% in both X &amp; XII"/>
    <hyperlink ref="D14:I14" location="'12 H'!E1" tooltip="Click here to view the details" display="12 H: KVs with 100% students secured &gt;60%"/>
    <hyperlink ref="D15:I15" location="'12 I'!E1" tooltip="Click here to view the details" display="12 I: KVs with 100% students secured &gt;70%"/>
    <hyperlink ref="D16:I16" location="'12 J'!E1" tooltip="Click here to view the details" display="12 J: KVs with 100% students secured &gt;80%"/>
    <hyperlink ref="D17:I17" location="'12 K'!E1" tooltip="Click here to view the details" display="12 K: KVs with 100% students secured &gt;90%"/>
    <hyperlink ref="D18:I18" location="'12 L'!G1" tooltip="Click here to view the details" display="12 L: Comparison of 3 years' result"/>
    <hyperlink ref="D19:I19" location="'12 M'!G1" tooltip="Click here to view the details" display="12 M: Number of KVs achieved 100%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7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7" t="s">
        <v>95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169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" customHeight="1" x14ac:dyDescent="0.2">
      <c r="A9" s="76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WBP8lf3d84+xigYM4qInW1vVnQLxtCMmeMP2LTbg6AWqUa57Qcbd4C7PWuD1h6L6Mz/GyiajJ6Jw0muioD6Tgg==" saltValue="MDN18+6YaFJN2bsKJGMGK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7.57031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7" t="s">
        <v>96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170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" customHeight="1" x14ac:dyDescent="0.2">
      <c r="A9" s="76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AAeREndtGgU79HXtZR657KGMbBpFMt15hIQ/dWV4vdVZXZl7IlOYRspvV1S7nQPPHvsuhBAEk7WrmAGwrXQknA==" saltValue="aA2MVyyZrO0wQKzqt1CAa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7" t="s">
        <v>97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171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" customHeight="1" x14ac:dyDescent="0.2">
      <c r="A9" s="76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h5D2vJXDIX84FavXJQSTXZF0SXybMuIE7a77n3M2rYhx+hdI95sfUgxu7IGeKN7bhtehGBiegi1X7SP0bTGkBA==" saltValue="T96H/P6PpoeukFDeWR/WP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40625" defaultRowHeight="12.75" x14ac:dyDescent="0.2"/>
  <cols>
    <col min="1" max="1" width="3.7109375" style="4" customWidth="1"/>
    <col min="2" max="2" width="40.7109375" style="1" customWidth="1"/>
    <col min="3" max="5" width="15.7109375" style="3" customWidth="1"/>
    <col min="6" max="6" width="5.7109375" style="3" customWidth="1"/>
    <col min="7" max="7" width="17.7109375" style="3" bestFit="1" customWidth="1"/>
    <col min="8" max="10" width="10.7109375" style="3" customWidth="1"/>
    <col min="11" max="11" width="10.7109375" style="1" customWidth="1"/>
    <col min="12" max="14" width="10.7109375" style="3" customWidth="1"/>
    <col min="15" max="16" width="10.7109375" style="2" customWidth="1"/>
    <col min="17" max="19" width="25.7109375" style="2" customWidth="1"/>
    <col min="20" max="16384" width="9.140625" style="2"/>
  </cols>
  <sheetData>
    <row r="1" spans="1:16" s="41" customFormat="1" ht="15.75" x14ac:dyDescent="0.2">
      <c r="A1" s="233" t="s">
        <v>137</v>
      </c>
      <c r="B1" s="233"/>
      <c r="C1" s="233"/>
      <c r="D1" s="233"/>
      <c r="E1" s="233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25" x14ac:dyDescent="0.2">
      <c r="A2" s="234" t="s">
        <v>145</v>
      </c>
      <c r="B2" s="234"/>
      <c r="C2" s="234"/>
      <c r="D2" s="234"/>
      <c r="E2" s="234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4.25" x14ac:dyDescent="0.2">
      <c r="A3" s="235" t="s">
        <v>146</v>
      </c>
      <c r="B3" s="283"/>
      <c r="C3" s="283"/>
      <c r="D3" s="283"/>
      <c r="E3" s="283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4.25" x14ac:dyDescent="0.2">
      <c r="A4" s="237"/>
      <c r="B4" s="238"/>
      <c r="C4" s="238"/>
      <c r="D4" s="238"/>
      <c r="E4" s="238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4.25" x14ac:dyDescent="0.2">
      <c r="A5" s="239" t="s">
        <v>147</v>
      </c>
      <c r="B5" s="238"/>
      <c r="C5" s="238"/>
      <c r="D5" s="238"/>
      <c r="E5" s="238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4.25" x14ac:dyDescent="0.2">
      <c r="A6" s="240" t="s">
        <v>55</v>
      </c>
      <c r="B6" s="292"/>
      <c r="C6" s="292"/>
      <c r="D6" s="292"/>
      <c r="E6" s="292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4.25" x14ac:dyDescent="0.2">
      <c r="A7" s="239"/>
      <c r="B7" s="238"/>
      <c r="C7" s="238"/>
      <c r="D7" s="238"/>
      <c r="E7" s="238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x14ac:dyDescent="0.2">
      <c r="A8" s="243" t="s">
        <v>59</v>
      </c>
      <c r="B8" s="243" t="s">
        <v>0</v>
      </c>
      <c r="C8" s="243" t="s">
        <v>14</v>
      </c>
      <c r="D8" s="243"/>
      <c r="E8" s="243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x14ac:dyDescent="0.2">
      <c r="A9" s="244"/>
      <c r="B9" s="243"/>
      <c r="C9" s="75">
        <v>2019</v>
      </c>
      <c r="D9" s="75">
        <v>2020</v>
      </c>
      <c r="E9" s="75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" customHeight="1" x14ac:dyDescent="0.2">
      <c r="A10" s="76">
        <v>1</v>
      </c>
      <c r="B10" s="181" t="s">
        <v>150</v>
      </c>
      <c r="C10" s="182">
        <v>95.83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">
      <c r="A11" s="245" t="s">
        <v>140</v>
      </c>
      <c r="B11" s="245"/>
      <c r="C11" s="245"/>
      <c r="D11" s="245"/>
      <c r="E11" s="245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15" customHeight="1" x14ac:dyDescent="0.2">
      <c r="A12" s="290" t="s">
        <v>142</v>
      </c>
      <c r="B12" s="291"/>
      <c r="C12" s="291"/>
      <c r="D12" s="291"/>
      <c r="E12" s="29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15" customHeight="1" x14ac:dyDescent="0.2">
      <c r="A13" s="229" t="s">
        <v>143</v>
      </c>
      <c r="B13" s="230"/>
      <c r="C13" s="230"/>
      <c r="D13" s="230"/>
      <c r="E13" s="23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5" x14ac:dyDescent="0.2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5" x14ac:dyDescent="0.2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5" x14ac:dyDescent="0.2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5" x14ac:dyDescent="0.2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5" x14ac:dyDescent="0.2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5" x14ac:dyDescent="0.2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5" x14ac:dyDescent="0.2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5" x14ac:dyDescent="0.2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5" x14ac:dyDescent="0.2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5" x14ac:dyDescent="0.2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5" x14ac:dyDescent="0.2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5" x14ac:dyDescent="0.2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5" x14ac:dyDescent="0.2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5" x14ac:dyDescent="0.2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5" x14ac:dyDescent="0.2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5" x14ac:dyDescent="0.2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5" x14ac:dyDescent="0.2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5" x14ac:dyDescent="0.2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5" x14ac:dyDescent="0.2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5" x14ac:dyDescent="0.2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gdZ/RPNf1SmWV8xdldFfmI5XfTxkJL67NlmYTseu7h+o3kRxH34cfpQU6B43gHBk9rzJwtzeszHFa28R+b559g==" saltValue="pkzTbriimrZtdUaRSj+6Y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3" width="15.7109375" style="26" customWidth="1"/>
    <col min="4" max="5" width="15.7109375" style="27" customWidth="1"/>
    <col min="6" max="6" width="5.7109375" style="27" customWidth="1"/>
    <col min="7" max="7" width="18.7109375" style="27" bestFit="1" customWidth="1"/>
    <col min="8" max="10" width="10.7109375" style="27" customWidth="1"/>
    <col min="11" max="11" width="10.7109375" style="26" customWidth="1"/>
    <col min="12" max="14" width="10.7109375" style="27" customWidth="1"/>
    <col min="15" max="16" width="10.7109375" style="18" customWidth="1"/>
    <col min="17" max="19" width="25.7109375" style="18" customWidth="1"/>
    <col min="20" max="16384" width="9.140625" style="18"/>
  </cols>
  <sheetData>
    <row r="1" spans="1:16" s="58" customFormat="1" ht="15.75" x14ac:dyDescent="0.2">
      <c r="A1" s="233" t="s">
        <v>137</v>
      </c>
      <c r="B1" s="233"/>
      <c r="C1" s="233"/>
      <c r="D1" s="233"/>
      <c r="E1" s="233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25" x14ac:dyDescent="0.2">
      <c r="A2" s="234" t="s">
        <v>145</v>
      </c>
      <c r="B2" s="234"/>
      <c r="C2" s="234"/>
      <c r="D2" s="234"/>
      <c r="E2" s="234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4.25" x14ac:dyDescent="0.2">
      <c r="A3" s="235" t="s">
        <v>146</v>
      </c>
      <c r="B3" s="283"/>
      <c r="C3" s="283"/>
      <c r="D3" s="283"/>
      <c r="E3" s="283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4.25" x14ac:dyDescent="0.2">
      <c r="A4" s="239"/>
      <c r="B4" s="292"/>
      <c r="C4" s="292"/>
      <c r="D4" s="292"/>
      <c r="E4" s="292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4.25" x14ac:dyDescent="0.2">
      <c r="A5" s="239" t="s">
        <v>147</v>
      </c>
      <c r="B5" s="238"/>
      <c r="C5" s="238"/>
      <c r="D5" s="238"/>
      <c r="E5" s="238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4.25" x14ac:dyDescent="0.2">
      <c r="A6" s="296" t="s">
        <v>48</v>
      </c>
      <c r="B6" s="279"/>
      <c r="C6" s="279"/>
      <c r="D6" s="279"/>
      <c r="E6" s="27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4.25" x14ac:dyDescent="0.2">
      <c r="A7" s="295"/>
      <c r="B7" s="263"/>
      <c r="C7" s="263"/>
      <c r="D7" s="263"/>
      <c r="E7" s="26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15" customHeight="1" x14ac:dyDescent="0.2">
      <c r="A8" s="268" t="s">
        <v>19</v>
      </c>
      <c r="B8" s="268" t="s">
        <v>34</v>
      </c>
      <c r="C8" s="269" t="s">
        <v>1</v>
      </c>
      <c r="D8" s="269"/>
      <c r="E8" s="269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15" customHeight="1" x14ac:dyDescent="0.2">
      <c r="A9" s="268"/>
      <c r="B9" s="269"/>
      <c r="C9" s="269" t="s">
        <v>24</v>
      </c>
      <c r="D9" s="269"/>
      <c r="E9" s="269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15" customHeight="1" x14ac:dyDescent="0.2">
      <c r="A10" s="268"/>
      <c r="B10" s="269"/>
      <c r="C10" s="77">
        <v>2019</v>
      </c>
      <c r="D10" s="77">
        <v>2020</v>
      </c>
      <c r="E10" s="77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" customHeight="1" x14ac:dyDescent="0.2">
      <c r="A11" s="72">
        <v>1</v>
      </c>
      <c r="B11" s="149" t="s">
        <v>172</v>
      </c>
      <c r="C11" s="186">
        <v>32</v>
      </c>
      <c r="D11" s="61">
        <v>31</v>
      </c>
      <c r="E11" s="145">
        <v>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">
      <c r="A12" s="265" t="s">
        <v>140</v>
      </c>
      <c r="B12" s="265"/>
      <c r="C12" s="265"/>
      <c r="D12" s="265"/>
      <c r="E12" s="265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15" customHeight="1" x14ac:dyDescent="0.2">
      <c r="A13" s="293" t="s">
        <v>142</v>
      </c>
      <c r="B13" s="294"/>
      <c r="C13" s="294"/>
      <c r="D13" s="294"/>
      <c r="E13" s="294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15" customHeight="1" x14ac:dyDescent="0.2">
      <c r="A14" s="266" t="s">
        <v>143</v>
      </c>
      <c r="B14" s="267"/>
      <c r="C14" s="267"/>
      <c r="D14" s="267"/>
      <c r="E14" s="267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5" x14ac:dyDescent="0.2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5" x14ac:dyDescent="0.2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5" x14ac:dyDescent="0.2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5" x14ac:dyDescent="0.2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5" x14ac:dyDescent="0.2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5" x14ac:dyDescent="0.2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5" x14ac:dyDescent="0.2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5" x14ac:dyDescent="0.2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5" x14ac:dyDescent="0.2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5" x14ac:dyDescent="0.2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5" x14ac:dyDescent="0.2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jFlrwj5bES07D72bwjqcbaVR0c20nfUvm32uToolAky503kvxBgVC8mTFRi6/wZvv1UvzIQGUsIG66Fg+IysDA==" saltValue="EG5QVJE4lGqihpHxAF0pa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8.140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101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154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173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66" t="s">
        <v>46</v>
      </c>
      <c r="G9" s="67" t="s">
        <v>20</v>
      </c>
      <c r="H9" s="183" t="s">
        <v>45</v>
      </c>
      <c r="I9" s="183" t="s">
        <v>32</v>
      </c>
      <c r="J9" s="24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44"/>
    </row>
    <row r="10" spans="1:23" s="35" customFormat="1" ht="49.9" customHeight="1" x14ac:dyDescent="0.2">
      <c r="A10" s="247">
        <v>1</v>
      </c>
      <c r="B10" s="248" t="s">
        <v>148</v>
      </c>
      <c r="C10" s="248" t="s">
        <v>149</v>
      </c>
      <c r="D10" s="248" t="s">
        <v>150</v>
      </c>
      <c r="E10" s="70" t="s">
        <v>30</v>
      </c>
      <c r="F10" s="173">
        <v>22</v>
      </c>
      <c r="G10" s="173">
        <v>22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9</v>
      </c>
      <c r="N10" s="173">
        <v>9</v>
      </c>
      <c r="O10" s="173">
        <v>4</v>
      </c>
      <c r="P10" s="176">
        <v>57.61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48"/>
      <c r="E11" s="70" t="s">
        <v>31</v>
      </c>
      <c r="F11" s="173">
        <v>11</v>
      </c>
      <c r="G11" s="173">
        <v>11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2</v>
      </c>
      <c r="N11" s="173">
        <v>6</v>
      </c>
      <c r="O11" s="173">
        <v>3</v>
      </c>
      <c r="P11" s="176">
        <v>65.45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48"/>
      <c r="E12" s="56" t="s">
        <v>42</v>
      </c>
      <c r="F12" s="50">
        <v>33</v>
      </c>
      <c r="G12" s="50">
        <v>33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11</v>
      </c>
      <c r="N12" s="50">
        <v>15</v>
      </c>
      <c r="O12" s="50">
        <v>7</v>
      </c>
      <c r="P12" s="177">
        <v>60.23</v>
      </c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2">
      <c r="A14" s="290" t="s">
        <v>142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7ynmfCgt1uFTi9Gnb3xWwozD/X2VFLXjzSFzn88KJyv2Jz8cNRGOtgsHEuZzJbEzMxPzbNyR9lNRuI8xsHSYqQ==" saltValue="lodmvpxnEnBrM8wKQFT3m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9.28515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102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154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174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66" t="s">
        <v>46</v>
      </c>
      <c r="G9" s="67" t="s">
        <v>20</v>
      </c>
      <c r="H9" s="183" t="s">
        <v>45</v>
      </c>
      <c r="I9" s="183" t="s">
        <v>32</v>
      </c>
      <c r="J9" s="24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44"/>
    </row>
    <row r="10" spans="1:23" s="35" customFormat="1" ht="49.9" customHeight="1" x14ac:dyDescent="0.2">
      <c r="A10" s="247">
        <v>1</v>
      </c>
      <c r="B10" s="248" t="s">
        <v>148</v>
      </c>
      <c r="C10" s="248" t="s">
        <v>149</v>
      </c>
      <c r="D10" s="248" t="s">
        <v>150</v>
      </c>
      <c r="E10" s="70" t="s">
        <v>30</v>
      </c>
      <c r="F10" s="173">
        <v>22</v>
      </c>
      <c r="G10" s="173">
        <v>22</v>
      </c>
      <c r="H10" s="173">
        <v>0</v>
      </c>
      <c r="I10" s="173">
        <v>0</v>
      </c>
      <c r="J10" s="176">
        <v>100</v>
      </c>
      <c r="K10" s="173">
        <v>0</v>
      </c>
      <c r="L10" s="173">
        <v>0</v>
      </c>
      <c r="M10" s="173">
        <v>9</v>
      </c>
      <c r="N10" s="173">
        <v>9</v>
      </c>
      <c r="O10" s="173">
        <v>4</v>
      </c>
      <c r="P10" s="176">
        <v>57.61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48"/>
      <c r="E11" s="70" t="s">
        <v>31</v>
      </c>
      <c r="F11" s="173">
        <v>11</v>
      </c>
      <c r="G11" s="173">
        <v>11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2</v>
      </c>
      <c r="N11" s="173">
        <v>6</v>
      </c>
      <c r="O11" s="173">
        <v>3</v>
      </c>
      <c r="P11" s="176">
        <v>65.45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48"/>
      <c r="E12" s="56" t="s">
        <v>42</v>
      </c>
      <c r="F12" s="50">
        <v>33</v>
      </c>
      <c r="G12" s="50">
        <v>33</v>
      </c>
      <c r="H12" s="50">
        <v>0</v>
      </c>
      <c r="I12" s="50">
        <v>0</v>
      </c>
      <c r="J12" s="177">
        <v>100</v>
      </c>
      <c r="K12" s="50">
        <v>0</v>
      </c>
      <c r="L12" s="50">
        <v>0</v>
      </c>
      <c r="M12" s="50">
        <v>11</v>
      </c>
      <c r="N12" s="50">
        <v>15</v>
      </c>
      <c r="O12" s="50">
        <v>7</v>
      </c>
      <c r="P12" s="177">
        <v>60.23</v>
      </c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2">
      <c r="A14" s="290" t="s">
        <v>142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3+dwtB4TtB5OY7rDGCdj7/PiIlUvrOxNbZrlkz2CBoZZdXAb5ID26Ub1huz41v2CxWH+oN2HlXzIpGRzGmOS9g==" saltValue="mI6nyml2D/wYXC1tVpjTG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9.28515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105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154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175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66" t="s">
        <v>46</v>
      </c>
      <c r="G9" s="67" t="s">
        <v>20</v>
      </c>
      <c r="H9" s="183" t="s">
        <v>45</v>
      </c>
      <c r="I9" s="183" t="s">
        <v>32</v>
      </c>
      <c r="J9" s="24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44"/>
    </row>
    <row r="10" spans="1:23" s="35" customFormat="1" ht="49.9" customHeight="1" x14ac:dyDescent="0.2">
      <c r="A10" s="247">
        <v>1</v>
      </c>
      <c r="B10" s="248"/>
      <c r="C10" s="248"/>
      <c r="D10" s="297" t="s">
        <v>176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98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99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2">
      <c r="A14" s="290" t="s">
        <v>142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vu4brMoT6yPSqZbqYOiX1pTpVLMvnU8fOUO9pcZXS/tJ+yRSxnIu/9kRzZAp0EdtSreq82TSXk/Egpyj8A78+w==" saltValue="A/4wkfRLaAk9NPyfnRvYP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9.28515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104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154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177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66" t="s">
        <v>46</v>
      </c>
      <c r="G9" s="67" t="s">
        <v>20</v>
      </c>
      <c r="H9" s="183" t="s">
        <v>45</v>
      </c>
      <c r="I9" s="183" t="s">
        <v>32</v>
      </c>
      <c r="J9" s="24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44"/>
    </row>
    <row r="10" spans="1:23" s="35" customFormat="1" ht="49.9" customHeight="1" x14ac:dyDescent="0.2">
      <c r="A10" s="247">
        <v>1</v>
      </c>
      <c r="B10" s="248"/>
      <c r="C10" s="248"/>
      <c r="D10" s="297" t="s">
        <v>176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98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99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2">
      <c r="A14" s="290" t="s">
        <v>142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AYcc6tJiWK++S1P2+MpyByE/6HW4Zl4bFPmSYIumDWlloZ/yxahiC2V8N7oC9fcqtk5pVjJ0hHl1KU8rmgfdtA==" saltValue="6dSKjd+88u0poWdhWjXKV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9.28515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103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154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178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66" t="s">
        <v>46</v>
      </c>
      <c r="G9" s="67" t="s">
        <v>20</v>
      </c>
      <c r="H9" s="183" t="s">
        <v>45</v>
      </c>
      <c r="I9" s="183" t="s">
        <v>32</v>
      </c>
      <c r="J9" s="24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44"/>
    </row>
    <row r="10" spans="1:23" s="35" customFormat="1" ht="49.9" customHeight="1" x14ac:dyDescent="0.2">
      <c r="A10" s="247">
        <v>1</v>
      </c>
      <c r="B10" s="248"/>
      <c r="C10" s="248"/>
      <c r="D10" s="297" t="s">
        <v>176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98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99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2">
      <c r="A14" s="290" t="s">
        <v>142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/FHMTA0IWlBayDxY03Q9gCwMdh52iOOPqyR7mfTZ+LchsSLaR596U/r+GuSUz17EzlUIqm/SoN+HxU+A7EHsRw==" saltValue="/XDYaps+TRepPBuPW7Y3Q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40625" defaultRowHeight="12.75" x14ac:dyDescent="0.2"/>
  <cols>
    <col min="1" max="1" width="3.7109375" style="13" customWidth="1"/>
    <col min="2" max="2" width="12.7109375" style="13" customWidth="1"/>
    <col min="3" max="3" width="15.7109375" style="13" customWidth="1"/>
    <col min="4" max="4" width="20.7109375" style="1" customWidth="1"/>
    <col min="5" max="5" width="3.7109375" style="3" customWidth="1"/>
    <col min="6" max="13" width="8.7109375" style="3" customWidth="1"/>
    <col min="14" max="14" width="8.7109375" style="4" customWidth="1"/>
    <col min="15" max="16" width="8.7109375" style="3" customWidth="1"/>
    <col min="17" max="17" width="5.7109375" style="3" customWidth="1"/>
    <col min="18" max="18" width="18.140625" style="3" bestFit="1" customWidth="1"/>
    <col min="19" max="19" width="6.7109375" style="3" customWidth="1"/>
    <col min="20" max="20" width="6.7109375" style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87</v>
      </c>
    </row>
    <row r="2" spans="1:23" ht="18" x14ac:dyDescent="0.2">
      <c r="A2" s="234" t="s">
        <v>145</v>
      </c>
      <c r="B2" s="234"/>
      <c r="C2" s="234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39"/>
      <c r="R2" s="73" t="s">
        <v>57</v>
      </c>
      <c r="S2" s="39"/>
      <c r="T2" s="39"/>
      <c r="U2" s="39"/>
      <c r="V2" s="39"/>
      <c r="W2" s="39"/>
    </row>
    <row r="3" spans="1:23" ht="15.75" x14ac:dyDescent="0.2">
      <c r="A3" s="235" t="s">
        <v>146</v>
      </c>
      <c r="B3" s="235"/>
      <c r="C3" s="235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40"/>
      <c r="R3" s="40"/>
      <c r="S3" s="40"/>
      <c r="T3" s="40"/>
      <c r="U3" s="40"/>
      <c r="V3" s="40"/>
      <c r="W3" s="40"/>
    </row>
    <row r="4" spans="1:23" s="38" customFormat="1" ht="15" x14ac:dyDescent="0.2">
      <c r="A4" s="237"/>
      <c r="B4" s="237"/>
      <c r="C4" s="237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41"/>
      <c r="R4" s="41"/>
      <c r="S4" s="41"/>
      <c r="T4" s="41"/>
      <c r="U4" s="41"/>
      <c r="V4" s="41"/>
      <c r="W4" s="41"/>
    </row>
    <row r="5" spans="1:23" s="38" customFormat="1" ht="15" x14ac:dyDescent="0.2">
      <c r="A5" s="239" t="s">
        <v>147</v>
      </c>
      <c r="B5" s="239"/>
      <c r="C5" s="239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41"/>
      <c r="R5" s="41"/>
      <c r="S5" s="41"/>
      <c r="T5" s="41"/>
      <c r="U5" s="41"/>
      <c r="V5" s="41"/>
      <c r="W5" s="41"/>
    </row>
    <row r="6" spans="1:23" s="38" customFormat="1" ht="15" x14ac:dyDescent="0.2">
      <c r="A6" s="240" t="s">
        <v>144</v>
      </c>
      <c r="B6" s="240"/>
      <c r="C6" s="240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42"/>
      <c r="R6" s="42"/>
      <c r="S6" s="42"/>
      <c r="T6" s="42"/>
      <c r="U6" s="42"/>
      <c r="V6" s="42"/>
      <c r="W6" s="42"/>
    </row>
    <row r="7" spans="1:23" s="38" customFormat="1" ht="15" x14ac:dyDescent="0.2">
      <c r="A7" s="242"/>
      <c r="B7" s="242"/>
      <c r="C7" s="2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43"/>
      <c r="R7" s="42"/>
      <c r="S7" s="42"/>
      <c r="T7" s="42"/>
      <c r="U7" s="43"/>
      <c r="V7" s="42"/>
      <c r="W7" s="42"/>
    </row>
    <row r="8" spans="1:23" ht="27" customHeight="1" x14ac:dyDescent="0.2">
      <c r="A8" s="243" t="s">
        <v>59</v>
      </c>
      <c r="B8" s="243" t="s">
        <v>28</v>
      </c>
      <c r="C8" s="244" t="s">
        <v>29</v>
      </c>
      <c r="D8" s="244" t="s">
        <v>0</v>
      </c>
      <c r="E8" s="244" t="s">
        <v>43</v>
      </c>
      <c r="F8" s="244" t="s">
        <v>22</v>
      </c>
      <c r="G8" s="244"/>
      <c r="H8" s="244"/>
      <c r="I8" s="244"/>
      <c r="J8" s="244" t="s">
        <v>14</v>
      </c>
      <c r="K8" s="243" t="s">
        <v>58</v>
      </c>
      <c r="L8" s="243"/>
      <c r="M8" s="243"/>
      <c r="N8" s="243"/>
      <c r="O8" s="243"/>
      <c r="P8" s="244" t="s">
        <v>11</v>
      </c>
    </row>
    <row r="9" spans="1:23" ht="27" customHeight="1" x14ac:dyDescent="0.2">
      <c r="A9" s="244"/>
      <c r="B9" s="243"/>
      <c r="C9" s="244"/>
      <c r="D9" s="244"/>
      <c r="E9" s="244"/>
      <c r="F9" s="74" t="s">
        <v>46</v>
      </c>
      <c r="G9" s="75" t="s">
        <v>20</v>
      </c>
      <c r="H9" s="183" t="s">
        <v>45</v>
      </c>
      <c r="I9" s="184" t="s">
        <v>32</v>
      </c>
      <c r="J9" s="244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44"/>
    </row>
    <row r="10" spans="1:23" s="35" customFormat="1" ht="49.9" customHeight="1" x14ac:dyDescent="0.2">
      <c r="A10" s="247">
        <v>1</v>
      </c>
      <c r="B10" s="248" t="s">
        <v>148</v>
      </c>
      <c r="C10" s="248" t="s">
        <v>149</v>
      </c>
      <c r="D10" s="248" t="s">
        <v>150</v>
      </c>
      <c r="E10" s="70" t="s">
        <v>30</v>
      </c>
      <c r="F10" s="173">
        <v>50</v>
      </c>
      <c r="G10" s="173">
        <v>50</v>
      </c>
      <c r="H10" s="185">
        <v>0</v>
      </c>
      <c r="I10" s="173">
        <v>0</v>
      </c>
      <c r="J10" s="176">
        <v>100</v>
      </c>
      <c r="K10" s="173">
        <v>0</v>
      </c>
      <c r="L10" s="173">
        <v>13</v>
      </c>
      <c r="M10" s="173">
        <v>17</v>
      </c>
      <c r="N10" s="173">
        <v>18</v>
      </c>
      <c r="O10" s="173">
        <v>2</v>
      </c>
      <c r="P10" s="176">
        <v>57.8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2">
      <c r="A11" s="247"/>
      <c r="B11" s="248"/>
      <c r="C11" s="248"/>
      <c r="D11" s="248"/>
      <c r="E11" s="70" t="s">
        <v>31</v>
      </c>
      <c r="F11" s="173">
        <v>30</v>
      </c>
      <c r="G11" s="173">
        <v>30</v>
      </c>
      <c r="H11" s="173">
        <v>0</v>
      </c>
      <c r="I11" s="173">
        <v>0</v>
      </c>
      <c r="J11" s="176">
        <v>100</v>
      </c>
      <c r="K11" s="173">
        <v>0</v>
      </c>
      <c r="L11" s="173">
        <v>3</v>
      </c>
      <c r="M11" s="173">
        <v>15</v>
      </c>
      <c r="N11" s="173">
        <v>10</v>
      </c>
      <c r="O11" s="173">
        <v>2</v>
      </c>
      <c r="P11" s="176">
        <v>63.75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2">
      <c r="A12" s="247"/>
      <c r="B12" s="248"/>
      <c r="C12" s="248"/>
      <c r="D12" s="248"/>
      <c r="E12" s="56" t="s">
        <v>42</v>
      </c>
      <c r="F12" s="50">
        <v>80</v>
      </c>
      <c r="G12" s="50">
        <v>80</v>
      </c>
      <c r="H12" s="50">
        <v>0</v>
      </c>
      <c r="I12" s="50">
        <v>0</v>
      </c>
      <c r="J12" s="177">
        <v>100</v>
      </c>
      <c r="K12" s="50">
        <v>0</v>
      </c>
      <c r="L12" s="50">
        <v>16</v>
      </c>
      <c r="M12" s="50">
        <v>32</v>
      </c>
      <c r="N12" s="50">
        <v>28</v>
      </c>
      <c r="O12" s="50">
        <v>4</v>
      </c>
      <c r="P12" s="177">
        <v>60.03</v>
      </c>
      <c r="Q12" s="33"/>
      <c r="R12" s="33"/>
      <c r="S12" s="33"/>
      <c r="T12" s="34"/>
      <c r="U12" s="33"/>
      <c r="V12" s="33"/>
      <c r="W12" s="33"/>
    </row>
    <row r="13" spans="1:23" s="13" customFormat="1" ht="11.25" x14ac:dyDescent="0.2">
      <c r="A13" s="245" t="s">
        <v>140</v>
      </c>
      <c r="B13" s="245"/>
      <c r="C13" s="245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31" t="s">
        <v>142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2">
      <c r="A15" s="229" t="s">
        <v>143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65"/>
      <c r="R15" s="65"/>
      <c r="S15" s="65"/>
      <c r="T15" s="64"/>
      <c r="U15" s="65"/>
      <c r="V15" s="65"/>
      <c r="W15" s="65"/>
    </row>
    <row r="997" spans="1:23" ht="19.5" x14ac:dyDescent="0.2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5" x14ac:dyDescent="0.2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5" x14ac:dyDescent="0.2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5" x14ac:dyDescent="0.2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5" x14ac:dyDescent="0.2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5" x14ac:dyDescent="0.2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5" x14ac:dyDescent="0.2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5" x14ac:dyDescent="0.2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5" x14ac:dyDescent="0.2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5" x14ac:dyDescent="0.2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5" x14ac:dyDescent="0.2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5" x14ac:dyDescent="0.2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5" x14ac:dyDescent="0.2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5" x14ac:dyDescent="0.2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5" x14ac:dyDescent="0.2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5" x14ac:dyDescent="0.2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5" x14ac:dyDescent="0.2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5" x14ac:dyDescent="0.2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5" x14ac:dyDescent="0.2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5" x14ac:dyDescent="0.2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MZTF/vIvJla4r8I0VmTGXtj3bbSwerKVCmCKV5huh+i5M0XWtaiPyK5em818NQAfS2S0YqrArQDGg1wCQ0ZNOw==" saltValue="9IhSC07zXv0nB8PNTsmxbQ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8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113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179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" customHeight="1" x14ac:dyDescent="0.2">
      <c r="A9" s="250">
        <v>1</v>
      </c>
      <c r="B9" s="249" t="s">
        <v>150</v>
      </c>
      <c r="C9" s="174" t="s">
        <v>30</v>
      </c>
      <c r="D9" s="174">
        <v>22</v>
      </c>
      <c r="E9" s="174">
        <v>22</v>
      </c>
      <c r="F9" s="178">
        <v>100</v>
      </c>
      <c r="G9" s="174">
        <v>15</v>
      </c>
      <c r="H9" s="174">
        <v>13</v>
      </c>
      <c r="I9" s="174">
        <v>5</v>
      </c>
      <c r="J9" s="174">
        <v>25</v>
      </c>
      <c r="K9" s="174">
        <v>15</v>
      </c>
      <c r="L9" s="174">
        <v>9</v>
      </c>
      <c r="M9" s="174">
        <v>26</v>
      </c>
      <c r="N9" s="174">
        <v>2</v>
      </c>
      <c r="O9" s="174">
        <v>0</v>
      </c>
      <c r="P9" s="178">
        <v>57.61</v>
      </c>
    </row>
    <row r="10" spans="1:18" ht="49.9" customHeight="1" x14ac:dyDescent="0.2">
      <c r="A10" s="250"/>
      <c r="B10" s="249"/>
      <c r="C10" s="174" t="s">
        <v>31</v>
      </c>
      <c r="D10" s="174">
        <v>11</v>
      </c>
      <c r="E10" s="174">
        <v>11</v>
      </c>
      <c r="F10" s="178">
        <v>100</v>
      </c>
      <c r="G10" s="174">
        <v>9</v>
      </c>
      <c r="H10" s="174">
        <v>11</v>
      </c>
      <c r="I10" s="174">
        <v>6</v>
      </c>
      <c r="J10" s="174">
        <v>8</v>
      </c>
      <c r="K10" s="174">
        <v>8</v>
      </c>
      <c r="L10" s="174">
        <v>5</v>
      </c>
      <c r="M10" s="174">
        <v>8</v>
      </c>
      <c r="N10" s="174">
        <v>0</v>
      </c>
      <c r="O10" s="174">
        <v>0</v>
      </c>
      <c r="P10" s="178">
        <v>65.45</v>
      </c>
    </row>
    <row r="11" spans="1:18" ht="49.9" customHeight="1" x14ac:dyDescent="0.2">
      <c r="A11" s="250"/>
      <c r="B11" s="249"/>
      <c r="C11" s="50" t="s">
        <v>42</v>
      </c>
      <c r="D11" s="50">
        <v>33</v>
      </c>
      <c r="E11" s="50">
        <v>33</v>
      </c>
      <c r="F11" s="177">
        <v>100</v>
      </c>
      <c r="G11" s="50">
        <v>24</v>
      </c>
      <c r="H11" s="50">
        <v>24</v>
      </c>
      <c r="I11" s="50">
        <v>11</v>
      </c>
      <c r="J11" s="50">
        <v>33</v>
      </c>
      <c r="K11" s="50">
        <v>23</v>
      </c>
      <c r="L11" s="50">
        <v>14</v>
      </c>
      <c r="M11" s="50">
        <v>34</v>
      </c>
      <c r="N11" s="50">
        <v>2</v>
      </c>
      <c r="O11" s="50">
        <v>0</v>
      </c>
      <c r="P11" s="177">
        <v>60.23</v>
      </c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9LnRUpHSgMBpEk8coPzdcAuQxH1b096oKSgbK2bm/JzfWQbR/WP5vuXAGj/PfZfDed96+X3BgDGITzWFh+z7XA==" saltValue="dgZOElIAyTsQAtswC0xJL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9.140625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114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180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" customHeight="1" x14ac:dyDescent="0.2">
      <c r="A9" s="250">
        <v>1</v>
      </c>
      <c r="B9" s="249" t="s">
        <v>150</v>
      </c>
      <c r="C9" s="174" t="s">
        <v>30</v>
      </c>
      <c r="D9" s="174">
        <v>22</v>
      </c>
      <c r="E9" s="174">
        <v>22</v>
      </c>
      <c r="F9" s="178">
        <v>100</v>
      </c>
      <c r="G9" s="174">
        <v>15</v>
      </c>
      <c r="H9" s="174">
        <v>13</v>
      </c>
      <c r="I9" s="174">
        <v>5</v>
      </c>
      <c r="J9" s="174">
        <v>25</v>
      </c>
      <c r="K9" s="174">
        <v>15</v>
      </c>
      <c r="L9" s="174">
        <v>9</v>
      </c>
      <c r="M9" s="174">
        <v>26</v>
      </c>
      <c r="N9" s="174">
        <v>2</v>
      </c>
      <c r="O9" s="174">
        <v>0</v>
      </c>
      <c r="P9" s="178">
        <v>57.61</v>
      </c>
    </row>
    <row r="10" spans="1:18" ht="49.9" customHeight="1" x14ac:dyDescent="0.2">
      <c r="A10" s="250"/>
      <c r="B10" s="249"/>
      <c r="C10" s="174" t="s">
        <v>31</v>
      </c>
      <c r="D10" s="174">
        <v>11</v>
      </c>
      <c r="E10" s="174">
        <v>11</v>
      </c>
      <c r="F10" s="178">
        <v>100</v>
      </c>
      <c r="G10" s="174">
        <v>9</v>
      </c>
      <c r="H10" s="174">
        <v>11</v>
      </c>
      <c r="I10" s="174">
        <v>6</v>
      </c>
      <c r="J10" s="174">
        <v>8</v>
      </c>
      <c r="K10" s="174">
        <v>8</v>
      </c>
      <c r="L10" s="174">
        <v>5</v>
      </c>
      <c r="M10" s="174">
        <v>8</v>
      </c>
      <c r="N10" s="174">
        <v>0</v>
      </c>
      <c r="O10" s="174">
        <v>0</v>
      </c>
      <c r="P10" s="178">
        <v>65.45</v>
      </c>
    </row>
    <row r="11" spans="1:18" ht="49.9" customHeight="1" x14ac:dyDescent="0.2">
      <c r="A11" s="250"/>
      <c r="B11" s="249"/>
      <c r="C11" s="50" t="s">
        <v>42</v>
      </c>
      <c r="D11" s="50">
        <v>33</v>
      </c>
      <c r="E11" s="50">
        <v>33</v>
      </c>
      <c r="F11" s="177">
        <v>100</v>
      </c>
      <c r="G11" s="50">
        <v>24</v>
      </c>
      <c r="H11" s="50">
        <v>24</v>
      </c>
      <c r="I11" s="50">
        <v>11</v>
      </c>
      <c r="J11" s="50">
        <v>33</v>
      </c>
      <c r="K11" s="50">
        <v>23</v>
      </c>
      <c r="L11" s="50">
        <v>14</v>
      </c>
      <c r="M11" s="50">
        <v>34</v>
      </c>
      <c r="N11" s="50">
        <v>2</v>
      </c>
      <c r="O11" s="50">
        <v>0</v>
      </c>
      <c r="P11" s="177">
        <v>60.23</v>
      </c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Cqq1D0ArolNemBe3nmu9KSrjGrT1zfhSl2GpAQbJC9tTLSAJIyzDFoc8JwwEQM6Ol+NH3MLcTRfysGaYbJE2Q==" saltValue="3nPA8OG8zyr2jXH2Aayic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9.140625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115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181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" customHeight="1" x14ac:dyDescent="0.2">
      <c r="A9" s="250">
        <v>1</v>
      </c>
      <c r="B9" s="300" t="s">
        <v>176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" customHeight="1" x14ac:dyDescent="0.2">
      <c r="A10" s="250"/>
      <c r="B10" s="301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" customHeight="1" x14ac:dyDescent="0.2">
      <c r="A11" s="250"/>
      <c r="B11" s="302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CsFRfmrurDwrNUVRcCkd3W7jIYK2VwYsznT21OZBZ3wKLFuDD0xjGm184UX++Voh8obGbg3P69P/M+nuZcrFQ==" saltValue="KZI28HCKEebguTlNwDzun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9.140625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116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182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" customHeight="1" x14ac:dyDescent="0.2">
      <c r="A9" s="250">
        <v>1</v>
      </c>
      <c r="B9" s="300" t="s">
        <v>176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" customHeight="1" x14ac:dyDescent="0.2">
      <c r="A10" s="250"/>
      <c r="B10" s="301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" customHeight="1" x14ac:dyDescent="0.2">
      <c r="A11" s="250"/>
      <c r="B11" s="302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e47IJ16znm5+hkqscazxSoLWL0av/y18ThzVY5l/4GGSG3eNSu3K6oyOYY23zGeBph8TM3EwQaqfp7Q37QQJg==" saltValue="AOevJ1V5OwvVh9bh7RykZ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9.140625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117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183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" customHeight="1" x14ac:dyDescent="0.2">
      <c r="A9" s="250">
        <v>1</v>
      </c>
      <c r="B9" s="300" t="s">
        <v>176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" customHeight="1" x14ac:dyDescent="0.2">
      <c r="A10" s="250"/>
      <c r="B10" s="301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" customHeight="1" x14ac:dyDescent="0.2">
      <c r="A11" s="250"/>
      <c r="B11" s="302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I+4o+3h55dHLs0zhu2dyrPxEHiv8Fc3M368eZg+63/fflU8/1L18giQ5tGSf6X79CF4+vH6902ST7yK7xOTXjA==" saltValue="XND9GmRUJJonLSGpp6I1Z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40625" defaultRowHeight="24.95" customHeight="1" x14ac:dyDescent="0.2"/>
  <cols>
    <col min="1" max="1" width="3.7109375" style="2" customWidth="1"/>
    <col min="2" max="2" width="25.7109375" style="1" customWidth="1"/>
    <col min="3" max="3" width="3.7109375" style="1" customWidth="1"/>
    <col min="4" max="16" width="8.7109375" style="1" customWidth="1"/>
    <col min="17" max="18" width="8.7109375" style="3" customWidth="1"/>
    <col min="19" max="19" width="6.7109375" style="3" customWidth="1"/>
    <col min="20" max="20" width="18" style="1" bestFit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s="41" customFormat="1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51"/>
      <c r="T1" s="169" t="s">
        <v>118</v>
      </c>
      <c r="U1" s="51"/>
      <c r="V1" s="51"/>
      <c r="W1" s="51"/>
    </row>
    <row r="2" spans="1:23" s="41" customFormat="1" ht="17.25" x14ac:dyDescent="0.2">
      <c r="A2" s="234" t="s">
        <v>145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T2" s="154" t="s">
        <v>57</v>
      </c>
    </row>
    <row r="3" spans="1:23" s="41" customFormat="1" ht="14.25" x14ac:dyDescent="0.2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23" s="41" customFormat="1" ht="14.25" x14ac:dyDescent="0.2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23" s="41" customFormat="1" ht="14.25" x14ac:dyDescent="0.2">
      <c r="A5" s="239" t="s">
        <v>147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</row>
    <row r="6" spans="1:23" s="41" customFormat="1" ht="14.25" x14ac:dyDescent="0.2">
      <c r="A6" s="240" t="s">
        <v>184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81"/>
      <c r="T6" s="81"/>
      <c r="U6" s="81"/>
      <c r="V6" s="81"/>
      <c r="W6" s="81"/>
    </row>
    <row r="7" spans="1:23" s="41" customFormat="1" ht="14.25" x14ac:dyDescent="0.2">
      <c r="A7" s="239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81"/>
      <c r="T7" s="81"/>
      <c r="U7" s="82"/>
      <c r="V7" s="81"/>
      <c r="W7" s="81"/>
    </row>
    <row r="8" spans="1:23" s="54" customFormat="1" ht="28.15" customHeight="1" x14ac:dyDescent="0.2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" customHeight="1" x14ac:dyDescent="0.2">
      <c r="A9" s="250">
        <v>1</v>
      </c>
      <c r="B9" s="253" t="s">
        <v>185</v>
      </c>
      <c r="C9" s="55" t="s">
        <v>30</v>
      </c>
      <c r="D9" s="48">
        <v>22</v>
      </c>
      <c r="E9" s="48">
        <v>22</v>
      </c>
      <c r="F9" s="49">
        <v>100</v>
      </c>
      <c r="G9" s="48">
        <v>2</v>
      </c>
      <c r="H9" s="48">
        <v>1</v>
      </c>
      <c r="I9" s="48">
        <v>1</v>
      </c>
      <c r="J9" s="48">
        <v>3</v>
      </c>
      <c r="K9" s="48">
        <v>4</v>
      </c>
      <c r="L9" s="48">
        <v>5</v>
      </c>
      <c r="M9" s="48">
        <v>5</v>
      </c>
      <c r="N9" s="48">
        <v>1</v>
      </c>
      <c r="O9" s="48">
        <v>0</v>
      </c>
      <c r="P9" s="48">
        <v>22</v>
      </c>
      <c r="Q9" s="48">
        <v>86</v>
      </c>
      <c r="R9" s="49">
        <v>48.86</v>
      </c>
      <c r="S9" s="52"/>
      <c r="T9" s="53"/>
      <c r="U9" s="52"/>
      <c r="V9" s="52"/>
      <c r="W9" s="52"/>
    </row>
    <row r="10" spans="1:23" s="54" customFormat="1" ht="15.4" customHeight="1" x14ac:dyDescent="0.2">
      <c r="A10" s="250"/>
      <c r="B10" s="253"/>
      <c r="C10" s="55" t="s">
        <v>31</v>
      </c>
      <c r="D10" s="48">
        <v>11</v>
      </c>
      <c r="E10" s="48">
        <v>11</v>
      </c>
      <c r="F10" s="49">
        <v>100</v>
      </c>
      <c r="G10" s="48">
        <v>0</v>
      </c>
      <c r="H10" s="48">
        <v>1</v>
      </c>
      <c r="I10" s="48">
        <v>0</v>
      </c>
      <c r="J10" s="48">
        <v>3</v>
      </c>
      <c r="K10" s="48">
        <v>3</v>
      </c>
      <c r="L10" s="48">
        <v>4</v>
      </c>
      <c r="M10" s="48">
        <v>0</v>
      </c>
      <c r="N10" s="48">
        <v>0</v>
      </c>
      <c r="O10" s="48">
        <v>0</v>
      </c>
      <c r="P10" s="48">
        <v>11</v>
      </c>
      <c r="Q10" s="48">
        <v>46</v>
      </c>
      <c r="R10" s="49">
        <v>52.27</v>
      </c>
      <c r="S10" s="52"/>
      <c r="T10" s="53"/>
      <c r="U10" s="52"/>
      <c r="V10" s="52"/>
      <c r="W10" s="52"/>
    </row>
    <row r="11" spans="1:23" s="54" customFormat="1" ht="15.4" customHeight="1" x14ac:dyDescent="0.2">
      <c r="A11" s="250"/>
      <c r="B11" s="253"/>
      <c r="C11" s="56" t="s">
        <v>42</v>
      </c>
      <c r="D11" s="36">
        <v>33</v>
      </c>
      <c r="E11" s="36">
        <v>33</v>
      </c>
      <c r="F11" s="37">
        <v>100</v>
      </c>
      <c r="G11" s="36">
        <v>2</v>
      </c>
      <c r="H11" s="36">
        <v>2</v>
      </c>
      <c r="I11" s="36">
        <v>1</v>
      </c>
      <c r="J11" s="36">
        <v>6</v>
      </c>
      <c r="K11" s="36">
        <v>7</v>
      </c>
      <c r="L11" s="36">
        <v>9</v>
      </c>
      <c r="M11" s="36">
        <v>5</v>
      </c>
      <c r="N11" s="36">
        <v>1</v>
      </c>
      <c r="O11" s="36">
        <v>0</v>
      </c>
      <c r="P11" s="36">
        <v>33</v>
      </c>
      <c r="Q11" s="36">
        <v>132</v>
      </c>
      <c r="R11" s="37">
        <v>50</v>
      </c>
      <c r="S11" s="52"/>
      <c r="T11" s="53"/>
      <c r="U11" s="52"/>
      <c r="V11" s="52"/>
      <c r="W11" s="52"/>
    </row>
    <row r="12" spans="1:23" s="54" customFormat="1" ht="15.4" customHeight="1" x14ac:dyDescent="0.2">
      <c r="A12" s="250">
        <v>2</v>
      </c>
      <c r="B12" s="253" t="s">
        <v>186</v>
      </c>
      <c r="C12" s="55" t="s">
        <v>30</v>
      </c>
      <c r="D12" s="48">
        <v>2</v>
      </c>
      <c r="E12" s="48">
        <v>2</v>
      </c>
      <c r="F12" s="49">
        <v>100</v>
      </c>
      <c r="G12" s="48">
        <v>0</v>
      </c>
      <c r="H12" s="48">
        <v>1</v>
      </c>
      <c r="I12" s="48">
        <v>0</v>
      </c>
      <c r="J12" s="48">
        <v>1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2</v>
      </c>
      <c r="Q12" s="48">
        <v>12</v>
      </c>
      <c r="R12" s="49">
        <v>75</v>
      </c>
      <c r="S12" s="52"/>
      <c r="T12" s="53"/>
      <c r="U12" s="52"/>
      <c r="V12" s="52"/>
      <c r="W12" s="52"/>
    </row>
    <row r="13" spans="1:23" s="54" customFormat="1" ht="15.4" customHeight="1" x14ac:dyDescent="0.2">
      <c r="A13" s="250"/>
      <c r="B13" s="253"/>
      <c r="C13" s="55" t="s">
        <v>31</v>
      </c>
      <c r="D13" s="48">
        <v>6</v>
      </c>
      <c r="E13" s="48">
        <v>6</v>
      </c>
      <c r="F13" s="49">
        <v>100</v>
      </c>
      <c r="G13" s="48">
        <v>6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6</v>
      </c>
      <c r="Q13" s="48">
        <v>48</v>
      </c>
      <c r="R13" s="49">
        <v>100</v>
      </c>
      <c r="S13" s="52"/>
      <c r="T13" s="53"/>
      <c r="U13" s="52"/>
      <c r="V13" s="52"/>
      <c r="W13" s="52"/>
    </row>
    <row r="14" spans="1:23" s="54" customFormat="1" ht="15.4" customHeight="1" x14ac:dyDescent="0.2">
      <c r="A14" s="250"/>
      <c r="B14" s="253"/>
      <c r="C14" s="56" t="s">
        <v>42</v>
      </c>
      <c r="D14" s="36">
        <v>8</v>
      </c>
      <c r="E14" s="36">
        <v>8</v>
      </c>
      <c r="F14" s="37">
        <v>100</v>
      </c>
      <c r="G14" s="36">
        <v>6</v>
      </c>
      <c r="H14" s="36">
        <v>1</v>
      </c>
      <c r="I14" s="36">
        <v>0</v>
      </c>
      <c r="J14" s="36">
        <v>1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8</v>
      </c>
      <c r="Q14" s="36">
        <v>60</v>
      </c>
      <c r="R14" s="37">
        <v>93.75</v>
      </c>
      <c r="S14" s="52"/>
      <c r="T14" s="53"/>
      <c r="U14" s="52"/>
      <c r="V14" s="52"/>
      <c r="W14" s="52"/>
    </row>
    <row r="15" spans="1:23" s="54" customFormat="1" ht="15.4" customHeight="1" x14ac:dyDescent="0.2">
      <c r="A15" s="250">
        <v>3</v>
      </c>
      <c r="B15" s="253" t="s">
        <v>187</v>
      </c>
      <c r="C15" s="55" t="s">
        <v>30</v>
      </c>
      <c r="D15" s="48">
        <v>21</v>
      </c>
      <c r="E15" s="48">
        <v>21</v>
      </c>
      <c r="F15" s="49">
        <v>100</v>
      </c>
      <c r="G15" s="48">
        <v>5</v>
      </c>
      <c r="H15" s="48">
        <v>0</v>
      </c>
      <c r="I15" s="48">
        <v>0</v>
      </c>
      <c r="J15" s="48">
        <v>5</v>
      </c>
      <c r="K15" s="48">
        <v>6</v>
      </c>
      <c r="L15" s="48">
        <v>0</v>
      </c>
      <c r="M15" s="48">
        <v>5</v>
      </c>
      <c r="N15" s="48">
        <v>0</v>
      </c>
      <c r="O15" s="48">
        <v>0</v>
      </c>
      <c r="P15" s="48">
        <v>21</v>
      </c>
      <c r="Q15" s="48">
        <v>99</v>
      </c>
      <c r="R15" s="49">
        <v>58.93</v>
      </c>
      <c r="S15" s="52"/>
      <c r="T15" s="53"/>
      <c r="U15" s="52"/>
      <c r="V15" s="52"/>
      <c r="W15" s="52"/>
    </row>
    <row r="16" spans="1:23" s="54" customFormat="1" ht="15.4" customHeight="1" x14ac:dyDescent="0.2">
      <c r="A16" s="250"/>
      <c r="B16" s="253"/>
      <c r="C16" s="55" t="s">
        <v>31</v>
      </c>
      <c r="D16" s="48">
        <v>5</v>
      </c>
      <c r="E16" s="48">
        <v>5</v>
      </c>
      <c r="F16" s="49">
        <v>100</v>
      </c>
      <c r="G16" s="48">
        <v>1</v>
      </c>
      <c r="H16" s="48">
        <v>1</v>
      </c>
      <c r="I16" s="48">
        <v>1</v>
      </c>
      <c r="J16" s="48">
        <v>0</v>
      </c>
      <c r="K16" s="48">
        <v>0</v>
      </c>
      <c r="L16" s="48">
        <v>0</v>
      </c>
      <c r="M16" s="48">
        <v>2</v>
      </c>
      <c r="N16" s="48">
        <v>0</v>
      </c>
      <c r="O16" s="48">
        <v>0</v>
      </c>
      <c r="P16" s="48">
        <v>5</v>
      </c>
      <c r="Q16" s="48">
        <v>25</v>
      </c>
      <c r="R16" s="49">
        <v>62.5</v>
      </c>
      <c r="S16" s="52"/>
      <c r="T16" s="53"/>
      <c r="U16" s="52"/>
      <c r="V16" s="52"/>
      <c r="W16" s="52"/>
    </row>
    <row r="17" spans="1:23" s="54" customFormat="1" ht="15.4" customHeight="1" x14ac:dyDescent="0.2">
      <c r="A17" s="250"/>
      <c r="B17" s="253"/>
      <c r="C17" s="56" t="s">
        <v>42</v>
      </c>
      <c r="D17" s="36">
        <v>26</v>
      </c>
      <c r="E17" s="36">
        <v>26</v>
      </c>
      <c r="F17" s="37">
        <v>100</v>
      </c>
      <c r="G17" s="36">
        <v>6</v>
      </c>
      <c r="H17" s="36">
        <v>1</v>
      </c>
      <c r="I17" s="36">
        <v>1</v>
      </c>
      <c r="J17" s="36">
        <v>5</v>
      </c>
      <c r="K17" s="36">
        <v>6</v>
      </c>
      <c r="L17" s="36">
        <v>0</v>
      </c>
      <c r="M17" s="36">
        <v>7</v>
      </c>
      <c r="N17" s="36">
        <v>0</v>
      </c>
      <c r="O17" s="36">
        <v>0</v>
      </c>
      <c r="P17" s="36">
        <v>26</v>
      </c>
      <c r="Q17" s="36">
        <v>124</v>
      </c>
      <c r="R17" s="37">
        <v>59.62</v>
      </c>
      <c r="S17" s="52"/>
      <c r="T17" s="53"/>
      <c r="U17" s="52"/>
      <c r="V17" s="52"/>
      <c r="W17" s="52"/>
    </row>
    <row r="18" spans="1:23" s="54" customFormat="1" ht="15.4" customHeight="1" x14ac:dyDescent="0.2">
      <c r="A18" s="250">
        <v>4</v>
      </c>
      <c r="B18" s="253" t="s">
        <v>188</v>
      </c>
      <c r="C18" s="55" t="s">
        <v>30</v>
      </c>
      <c r="D18" s="48">
        <v>22</v>
      </c>
      <c r="E18" s="48">
        <v>22</v>
      </c>
      <c r="F18" s="49">
        <v>100</v>
      </c>
      <c r="G18" s="48">
        <v>2</v>
      </c>
      <c r="H18" s="48">
        <v>3</v>
      </c>
      <c r="I18" s="48">
        <v>0</v>
      </c>
      <c r="J18" s="48">
        <v>5</v>
      </c>
      <c r="K18" s="48">
        <v>3</v>
      </c>
      <c r="L18" s="48">
        <v>2</v>
      </c>
      <c r="M18" s="48">
        <v>7</v>
      </c>
      <c r="N18" s="48">
        <v>0</v>
      </c>
      <c r="O18" s="48">
        <v>0</v>
      </c>
      <c r="P18" s="48">
        <v>22</v>
      </c>
      <c r="Q18" s="48">
        <v>94</v>
      </c>
      <c r="R18" s="49">
        <v>53.41</v>
      </c>
      <c r="S18" s="52"/>
      <c r="T18" s="53"/>
      <c r="U18" s="52"/>
      <c r="V18" s="52"/>
      <c r="W18" s="52"/>
    </row>
    <row r="19" spans="1:23" s="54" customFormat="1" ht="15.4" customHeight="1" x14ac:dyDescent="0.2">
      <c r="A19" s="250"/>
      <c r="B19" s="253"/>
      <c r="C19" s="55" t="s">
        <v>31</v>
      </c>
      <c r="D19" s="48">
        <v>11</v>
      </c>
      <c r="E19" s="48">
        <v>11</v>
      </c>
      <c r="F19" s="49">
        <v>100</v>
      </c>
      <c r="G19" s="48">
        <v>0</v>
      </c>
      <c r="H19" s="48">
        <v>4</v>
      </c>
      <c r="I19" s="48">
        <v>0</v>
      </c>
      <c r="J19" s="48">
        <v>1</v>
      </c>
      <c r="K19" s="48">
        <v>2</v>
      </c>
      <c r="L19" s="48">
        <v>1</v>
      </c>
      <c r="M19" s="48">
        <v>3</v>
      </c>
      <c r="N19" s="48">
        <v>0</v>
      </c>
      <c r="O19" s="48">
        <v>0</v>
      </c>
      <c r="P19" s="48">
        <v>11</v>
      </c>
      <c r="Q19" s="48">
        <v>50</v>
      </c>
      <c r="R19" s="49">
        <v>56.82</v>
      </c>
      <c r="S19" s="52"/>
      <c r="T19" s="53"/>
      <c r="U19" s="52"/>
      <c r="V19" s="52"/>
      <c r="W19" s="52"/>
    </row>
    <row r="20" spans="1:23" s="54" customFormat="1" ht="15.4" customHeight="1" x14ac:dyDescent="0.2">
      <c r="A20" s="250"/>
      <c r="B20" s="253"/>
      <c r="C20" s="56" t="s">
        <v>42</v>
      </c>
      <c r="D20" s="36">
        <v>33</v>
      </c>
      <c r="E20" s="36">
        <v>33</v>
      </c>
      <c r="F20" s="37">
        <v>100</v>
      </c>
      <c r="G20" s="36">
        <v>2</v>
      </c>
      <c r="H20" s="36">
        <v>7</v>
      </c>
      <c r="I20" s="36">
        <v>0</v>
      </c>
      <c r="J20" s="36">
        <v>6</v>
      </c>
      <c r="K20" s="36">
        <v>5</v>
      </c>
      <c r="L20" s="36">
        <v>3</v>
      </c>
      <c r="M20" s="36">
        <v>10</v>
      </c>
      <c r="N20" s="36">
        <v>0</v>
      </c>
      <c r="O20" s="36">
        <v>0</v>
      </c>
      <c r="P20" s="36">
        <v>33</v>
      </c>
      <c r="Q20" s="36">
        <v>144</v>
      </c>
      <c r="R20" s="37">
        <v>54.55</v>
      </c>
      <c r="S20" s="52"/>
      <c r="T20" s="53"/>
      <c r="U20" s="52"/>
      <c r="V20" s="52"/>
      <c r="W20" s="52"/>
    </row>
    <row r="21" spans="1:23" s="54" customFormat="1" ht="15.4" customHeight="1" x14ac:dyDescent="0.2">
      <c r="A21" s="250">
        <v>5</v>
      </c>
      <c r="B21" s="253" t="s">
        <v>189</v>
      </c>
      <c r="C21" s="55" t="s">
        <v>30</v>
      </c>
      <c r="D21" s="48">
        <v>22</v>
      </c>
      <c r="E21" s="48">
        <v>22</v>
      </c>
      <c r="F21" s="49">
        <v>100</v>
      </c>
      <c r="G21" s="48">
        <v>3</v>
      </c>
      <c r="H21" s="48">
        <v>3</v>
      </c>
      <c r="I21" s="48">
        <v>3</v>
      </c>
      <c r="J21" s="48">
        <v>3</v>
      </c>
      <c r="K21" s="48">
        <v>2</v>
      </c>
      <c r="L21" s="48">
        <v>0</v>
      </c>
      <c r="M21" s="48">
        <v>8</v>
      </c>
      <c r="N21" s="48">
        <v>0</v>
      </c>
      <c r="O21" s="48">
        <v>0</v>
      </c>
      <c r="P21" s="48">
        <v>22</v>
      </c>
      <c r="Q21" s="48">
        <v>102</v>
      </c>
      <c r="R21" s="49">
        <v>57.95</v>
      </c>
      <c r="S21" s="52"/>
      <c r="T21" s="53"/>
      <c r="U21" s="52"/>
      <c r="V21" s="52"/>
      <c r="W21" s="52"/>
    </row>
    <row r="22" spans="1:23" s="54" customFormat="1" ht="15.4" customHeight="1" x14ac:dyDescent="0.2">
      <c r="A22" s="250"/>
      <c r="B22" s="253"/>
      <c r="C22" s="55" t="s">
        <v>31</v>
      </c>
      <c r="D22" s="48">
        <v>11</v>
      </c>
      <c r="E22" s="48">
        <v>11</v>
      </c>
      <c r="F22" s="49">
        <v>100</v>
      </c>
      <c r="G22" s="48">
        <v>1</v>
      </c>
      <c r="H22" s="48">
        <v>3</v>
      </c>
      <c r="I22" s="48">
        <v>2</v>
      </c>
      <c r="J22" s="48">
        <v>1</v>
      </c>
      <c r="K22" s="48">
        <v>1</v>
      </c>
      <c r="L22" s="48">
        <v>0</v>
      </c>
      <c r="M22" s="48">
        <v>3</v>
      </c>
      <c r="N22" s="48">
        <v>0</v>
      </c>
      <c r="O22" s="48">
        <v>0</v>
      </c>
      <c r="P22" s="48">
        <v>11</v>
      </c>
      <c r="Q22" s="48">
        <v>56</v>
      </c>
      <c r="R22" s="49">
        <v>63.64</v>
      </c>
      <c r="S22" s="52"/>
      <c r="T22" s="53"/>
      <c r="U22" s="52"/>
      <c r="V22" s="52"/>
      <c r="W22" s="52"/>
    </row>
    <row r="23" spans="1:23" s="54" customFormat="1" ht="15.4" customHeight="1" x14ac:dyDescent="0.2">
      <c r="A23" s="250"/>
      <c r="B23" s="253"/>
      <c r="C23" s="56" t="s">
        <v>42</v>
      </c>
      <c r="D23" s="36">
        <v>33</v>
      </c>
      <c r="E23" s="36">
        <v>33</v>
      </c>
      <c r="F23" s="37">
        <v>100</v>
      </c>
      <c r="G23" s="36">
        <v>4</v>
      </c>
      <c r="H23" s="36">
        <v>6</v>
      </c>
      <c r="I23" s="36">
        <v>5</v>
      </c>
      <c r="J23" s="36">
        <v>4</v>
      </c>
      <c r="K23" s="36">
        <v>3</v>
      </c>
      <c r="L23" s="36">
        <v>0</v>
      </c>
      <c r="M23" s="36">
        <v>11</v>
      </c>
      <c r="N23" s="36">
        <v>0</v>
      </c>
      <c r="O23" s="36">
        <v>0</v>
      </c>
      <c r="P23" s="36">
        <v>33</v>
      </c>
      <c r="Q23" s="36">
        <v>158</v>
      </c>
      <c r="R23" s="37">
        <v>59.85</v>
      </c>
      <c r="S23" s="52"/>
      <c r="T23" s="53"/>
      <c r="U23" s="52"/>
      <c r="V23" s="52"/>
      <c r="W23" s="52"/>
    </row>
    <row r="24" spans="1:23" s="54" customFormat="1" ht="15.4" customHeight="1" x14ac:dyDescent="0.2">
      <c r="A24" s="250">
        <v>6</v>
      </c>
      <c r="B24" s="253" t="s">
        <v>190</v>
      </c>
      <c r="C24" s="55" t="s">
        <v>30</v>
      </c>
      <c r="D24" s="48">
        <v>2</v>
      </c>
      <c r="E24" s="48">
        <v>2</v>
      </c>
      <c r="F24" s="49">
        <v>100</v>
      </c>
      <c r="G24" s="48">
        <v>0</v>
      </c>
      <c r="H24" s="48">
        <v>0</v>
      </c>
      <c r="I24" s="48">
        <v>0</v>
      </c>
      <c r="J24" s="48">
        <v>1</v>
      </c>
      <c r="K24" s="48">
        <v>0</v>
      </c>
      <c r="L24" s="48">
        <v>0</v>
      </c>
      <c r="M24" s="48">
        <v>1</v>
      </c>
      <c r="N24" s="48">
        <v>0</v>
      </c>
      <c r="O24" s="48">
        <v>0</v>
      </c>
      <c r="P24" s="48">
        <v>2</v>
      </c>
      <c r="Q24" s="48">
        <v>7</v>
      </c>
      <c r="R24" s="49">
        <v>43.75</v>
      </c>
      <c r="S24" s="52"/>
      <c r="T24" s="53"/>
      <c r="U24" s="52"/>
      <c r="V24" s="52"/>
      <c r="W24" s="52"/>
    </row>
    <row r="25" spans="1:23" s="54" customFormat="1" ht="15.4" customHeight="1" x14ac:dyDescent="0.2">
      <c r="A25" s="250"/>
      <c r="B25" s="253"/>
      <c r="C25" s="55" t="s">
        <v>31</v>
      </c>
      <c r="D25" s="48">
        <v>7</v>
      </c>
      <c r="E25" s="48">
        <v>7</v>
      </c>
      <c r="F25" s="49">
        <v>100</v>
      </c>
      <c r="G25" s="48">
        <v>0</v>
      </c>
      <c r="H25" s="48">
        <v>1</v>
      </c>
      <c r="I25" s="48">
        <v>2</v>
      </c>
      <c r="J25" s="48">
        <v>2</v>
      </c>
      <c r="K25" s="48">
        <v>2</v>
      </c>
      <c r="L25" s="48">
        <v>0</v>
      </c>
      <c r="M25" s="48">
        <v>0</v>
      </c>
      <c r="N25" s="48">
        <v>0</v>
      </c>
      <c r="O25" s="48">
        <v>0</v>
      </c>
      <c r="P25" s="48">
        <v>7</v>
      </c>
      <c r="Q25" s="48">
        <v>37</v>
      </c>
      <c r="R25" s="49">
        <v>66.069999999999993</v>
      </c>
      <c r="S25" s="52"/>
      <c r="T25" s="53"/>
      <c r="U25" s="52"/>
      <c r="V25" s="52"/>
      <c r="W25" s="52"/>
    </row>
    <row r="26" spans="1:23" s="54" customFormat="1" ht="15.4" customHeight="1" x14ac:dyDescent="0.2">
      <c r="A26" s="250"/>
      <c r="B26" s="253"/>
      <c r="C26" s="56" t="s">
        <v>42</v>
      </c>
      <c r="D26" s="36">
        <v>9</v>
      </c>
      <c r="E26" s="36">
        <v>9</v>
      </c>
      <c r="F26" s="37">
        <v>100</v>
      </c>
      <c r="G26" s="36">
        <v>0</v>
      </c>
      <c r="H26" s="36">
        <v>1</v>
      </c>
      <c r="I26" s="36">
        <v>2</v>
      </c>
      <c r="J26" s="36">
        <v>3</v>
      </c>
      <c r="K26" s="36">
        <v>2</v>
      </c>
      <c r="L26" s="36">
        <v>0</v>
      </c>
      <c r="M26" s="36">
        <v>1</v>
      </c>
      <c r="N26" s="36">
        <v>0</v>
      </c>
      <c r="O26" s="36">
        <v>0</v>
      </c>
      <c r="P26" s="36">
        <v>9</v>
      </c>
      <c r="Q26" s="36">
        <v>44</v>
      </c>
      <c r="R26" s="37">
        <v>61.11</v>
      </c>
      <c r="S26" s="52"/>
      <c r="T26" s="53"/>
      <c r="U26" s="52"/>
      <c r="V26" s="52"/>
      <c r="W26" s="52"/>
    </row>
    <row r="27" spans="1:23" s="54" customFormat="1" ht="15.4" customHeight="1" x14ac:dyDescent="0.2">
      <c r="A27" s="250">
        <v>7</v>
      </c>
      <c r="B27" s="253" t="s">
        <v>191</v>
      </c>
      <c r="C27" s="55" t="s">
        <v>30</v>
      </c>
      <c r="D27" s="48">
        <v>19</v>
      </c>
      <c r="E27" s="48">
        <v>19</v>
      </c>
      <c r="F27" s="49">
        <v>100</v>
      </c>
      <c r="G27" s="48">
        <v>3</v>
      </c>
      <c r="H27" s="48">
        <v>5</v>
      </c>
      <c r="I27" s="48">
        <v>1</v>
      </c>
      <c r="J27" s="48">
        <v>7</v>
      </c>
      <c r="K27" s="48">
        <v>0</v>
      </c>
      <c r="L27" s="48">
        <v>2</v>
      </c>
      <c r="M27" s="48">
        <v>0</v>
      </c>
      <c r="N27" s="48">
        <v>1</v>
      </c>
      <c r="O27" s="48">
        <v>0</v>
      </c>
      <c r="P27" s="48">
        <v>19</v>
      </c>
      <c r="Q27" s="48">
        <v>107</v>
      </c>
      <c r="R27" s="49">
        <v>70.39</v>
      </c>
      <c r="S27" s="52"/>
      <c r="T27" s="53"/>
      <c r="U27" s="52"/>
      <c r="V27" s="52"/>
      <c r="W27" s="52"/>
    </row>
    <row r="28" spans="1:23" s="54" customFormat="1" ht="15.4" customHeight="1" x14ac:dyDescent="0.2">
      <c r="A28" s="250"/>
      <c r="B28" s="253"/>
      <c r="C28" s="55" t="s">
        <v>31</v>
      </c>
      <c r="D28" s="48">
        <v>4</v>
      </c>
      <c r="E28" s="48">
        <v>4</v>
      </c>
      <c r="F28" s="49">
        <v>100</v>
      </c>
      <c r="G28" s="48">
        <v>1</v>
      </c>
      <c r="H28" s="48">
        <v>1</v>
      </c>
      <c r="I28" s="48">
        <v>1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4</v>
      </c>
      <c r="Q28" s="48">
        <v>26</v>
      </c>
      <c r="R28" s="49">
        <v>81.25</v>
      </c>
      <c r="S28" s="52"/>
      <c r="T28" s="53"/>
      <c r="U28" s="52"/>
      <c r="V28" s="52"/>
      <c r="W28" s="52"/>
    </row>
    <row r="29" spans="1:23" s="54" customFormat="1" ht="15.4" customHeight="1" x14ac:dyDescent="0.2">
      <c r="A29" s="250"/>
      <c r="B29" s="253"/>
      <c r="C29" s="56" t="s">
        <v>42</v>
      </c>
      <c r="D29" s="36">
        <v>23</v>
      </c>
      <c r="E29" s="36">
        <v>23</v>
      </c>
      <c r="F29" s="37">
        <v>100</v>
      </c>
      <c r="G29" s="36">
        <v>4</v>
      </c>
      <c r="H29" s="36">
        <v>6</v>
      </c>
      <c r="I29" s="36">
        <v>2</v>
      </c>
      <c r="J29" s="36">
        <v>8</v>
      </c>
      <c r="K29" s="36">
        <v>0</v>
      </c>
      <c r="L29" s="36">
        <v>2</v>
      </c>
      <c r="M29" s="36">
        <v>0</v>
      </c>
      <c r="N29" s="36">
        <v>1</v>
      </c>
      <c r="O29" s="36">
        <v>0</v>
      </c>
      <c r="P29" s="36">
        <v>23</v>
      </c>
      <c r="Q29" s="36">
        <v>133</v>
      </c>
      <c r="R29" s="37">
        <v>72.28</v>
      </c>
      <c r="S29" s="52"/>
      <c r="T29" s="53"/>
      <c r="U29" s="52"/>
      <c r="V29" s="52"/>
      <c r="W29" s="52"/>
    </row>
    <row r="30" spans="1:23" s="54" customFormat="1" ht="15.4" customHeight="1" x14ac:dyDescent="0.2">
      <c r="A30" s="254" t="s">
        <v>153</v>
      </c>
      <c r="B30" s="254"/>
      <c r="C30" s="150" t="s">
        <v>30</v>
      </c>
      <c r="D30" s="151">
        <f>IFERROR(SUMIF($C$9:$C$29,$C$30,D9:D29),"")</f>
        <v>110</v>
      </c>
      <c r="E30" s="151">
        <f>IFERROR(SUMIF($C$9:$C$29,$C$30,E9:E29),"")</f>
        <v>110</v>
      </c>
      <c r="F30" s="152">
        <f>IFERROR(IFERROR(IF(D30&gt;0,ROUND((E30/D30)*100,2),0),""),"")</f>
        <v>100</v>
      </c>
      <c r="G30" s="151">
        <f t="shared" ref="G30:Q30" si="0">IFERROR(SUMIF($C$9:$C$29,$C$30,G9:G29),"")</f>
        <v>15</v>
      </c>
      <c r="H30" s="151">
        <f t="shared" si="0"/>
        <v>13</v>
      </c>
      <c r="I30" s="151">
        <f t="shared" si="0"/>
        <v>5</v>
      </c>
      <c r="J30" s="151">
        <f t="shared" si="0"/>
        <v>25</v>
      </c>
      <c r="K30" s="151">
        <f t="shared" si="0"/>
        <v>15</v>
      </c>
      <c r="L30" s="151">
        <f t="shared" si="0"/>
        <v>9</v>
      </c>
      <c r="M30" s="151">
        <f t="shared" si="0"/>
        <v>26</v>
      </c>
      <c r="N30" s="151">
        <f t="shared" si="0"/>
        <v>2</v>
      </c>
      <c r="O30" s="151">
        <f t="shared" si="0"/>
        <v>0</v>
      </c>
      <c r="P30" s="151">
        <f t="shared" si="0"/>
        <v>110</v>
      </c>
      <c r="Q30" s="151">
        <f t="shared" si="0"/>
        <v>507</v>
      </c>
      <c r="R30" s="152">
        <f>IFERROR(IF(D30&gt;0,ROUND((Q30/D30)*12.5,2),0),"")</f>
        <v>57.61</v>
      </c>
      <c r="S30" s="52"/>
      <c r="T30" s="252" t="str">
        <f>IFERROR(IF(R32&lt;&gt;'12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/>
      </c>
      <c r="U30" s="252"/>
      <c r="V30" s="252"/>
      <c r="W30" s="252"/>
    </row>
    <row r="31" spans="1:23" s="54" customFormat="1" ht="15.4" customHeight="1" x14ac:dyDescent="0.2">
      <c r="A31" s="254"/>
      <c r="B31" s="254"/>
      <c r="C31" s="150" t="s">
        <v>31</v>
      </c>
      <c r="D31" s="151">
        <f>IFERROR(SUMIF($C$9:$C$29,$C$31,D9:D29),"")</f>
        <v>55</v>
      </c>
      <c r="E31" s="151">
        <f>IFERROR(SUMIF($C$9:$C$29,$C$31,E9:E29),"")</f>
        <v>55</v>
      </c>
      <c r="F31" s="152">
        <f>IFERROR(IF(D31&gt;0,ROUND((E31/D31)*100,2),0),"")</f>
        <v>100</v>
      </c>
      <c r="G31" s="151">
        <f t="shared" ref="G31:Q31" si="1">IFERROR(SUMIF($C$9:$C$29,$C$31,G9:G29),"")</f>
        <v>9</v>
      </c>
      <c r="H31" s="151">
        <f t="shared" si="1"/>
        <v>11</v>
      </c>
      <c r="I31" s="151">
        <f t="shared" si="1"/>
        <v>6</v>
      </c>
      <c r="J31" s="151">
        <f t="shared" si="1"/>
        <v>8</v>
      </c>
      <c r="K31" s="151">
        <f t="shared" si="1"/>
        <v>8</v>
      </c>
      <c r="L31" s="151">
        <f t="shared" si="1"/>
        <v>5</v>
      </c>
      <c r="M31" s="151">
        <f t="shared" si="1"/>
        <v>8</v>
      </c>
      <c r="N31" s="151">
        <f t="shared" si="1"/>
        <v>0</v>
      </c>
      <c r="O31" s="151">
        <f t="shared" si="1"/>
        <v>0</v>
      </c>
      <c r="P31" s="151">
        <f t="shared" si="1"/>
        <v>55</v>
      </c>
      <c r="Q31" s="151">
        <f t="shared" si="1"/>
        <v>288</v>
      </c>
      <c r="R31" s="152">
        <f>IFERROR(IF(D31&gt;0,ROUND((Q31/D31)*12.5,2),0),"")</f>
        <v>65.45</v>
      </c>
      <c r="S31" s="52"/>
      <c r="T31" s="252"/>
      <c r="U31" s="252"/>
      <c r="V31" s="252"/>
      <c r="W31" s="252"/>
    </row>
    <row r="32" spans="1:23" s="54" customFormat="1" ht="15.4" customHeight="1" x14ac:dyDescent="0.2">
      <c r="A32" s="254"/>
      <c r="B32" s="254"/>
      <c r="C32" s="150" t="s">
        <v>42</v>
      </c>
      <c r="D32" s="151">
        <f>IFERROR(SUMIF($C$9:$C$29,$C$32,D9:D29),"")</f>
        <v>165</v>
      </c>
      <c r="E32" s="151">
        <f>IFERROR(SUMIF($C$9:$C$29,$C$32,E9:E29),"")</f>
        <v>165</v>
      </c>
      <c r="F32" s="152">
        <f>IFERROR(IF(D32&gt;0,ROUND((E32/D32)*100,2),0),"")</f>
        <v>100</v>
      </c>
      <c r="G32" s="151">
        <f t="shared" ref="G32:Q32" si="2">IFERROR(SUMIF($C$9:$C$29,$C$32,G9:G29),"")</f>
        <v>24</v>
      </c>
      <c r="H32" s="151">
        <f t="shared" si="2"/>
        <v>24</v>
      </c>
      <c r="I32" s="151">
        <f t="shared" si="2"/>
        <v>11</v>
      </c>
      <c r="J32" s="151">
        <f t="shared" si="2"/>
        <v>33</v>
      </c>
      <c r="K32" s="151">
        <f t="shared" si="2"/>
        <v>23</v>
      </c>
      <c r="L32" s="151">
        <f t="shared" si="2"/>
        <v>14</v>
      </c>
      <c r="M32" s="151">
        <f t="shared" si="2"/>
        <v>34</v>
      </c>
      <c r="N32" s="151">
        <f t="shared" si="2"/>
        <v>2</v>
      </c>
      <c r="O32" s="151">
        <f t="shared" si="2"/>
        <v>0</v>
      </c>
      <c r="P32" s="151">
        <f t="shared" si="2"/>
        <v>165</v>
      </c>
      <c r="Q32" s="151">
        <f t="shared" si="2"/>
        <v>795</v>
      </c>
      <c r="R32" s="153">
        <f>IFERROR(IF(D32&gt;0,ROUND((Q32/D32)*12.5,2),0),"")</f>
        <v>60.23</v>
      </c>
      <c r="S32" s="52"/>
      <c r="T32" s="252"/>
      <c r="U32" s="252"/>
      <c r="V32" s="252"/>
      <c r="W32" s="252"/>
    </row>
    <row r="33" spans="1:23" s="13" customFormat="1" ht="11.25" x14ac:dyDescent="0.2">
      <c r="A33" s="245" t="s">
        <v>140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55"/>
      <c r="S33" s="11"/>
      <c r="T33" s="252"/>
      <c r="U33" s="252"/>
      <c r="V33" s="252"/>
      <c r="W33" s="252"/>
    </row>
    <row r="34" spans="1:23" s="13" customFormat="1" ht="40.15" customHeight="1" x14ac:dyDescent="0.15">
      <c r="A34" s="231" t="s">
        <v>142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11"/>
      <c r="T34" s="12"/>
      <c r="U34" s="11"/>
      <c r="V34" s="11"/>
      <c r="W34" s="11"/>
    </row>
    <row r="35" spans="1:23" s="13" customFormat="1" ht="40.15" customHeight="1" x14ac:dyDescent="0.2">
      <c r="A35" s="229" t="s">
        <v>143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11"/>
      <c r="T35" s="12"/>
      <c r="U35" s="11"/>
      <c r="V35" s="11"/>
      <c r="W35" s="11"/>
    </row>
    <row r="1016" spans="1:23" ht="24.95" customHeight="1" x14ac:dyDescent="0.2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5" customHeight="1" x14ac:dyDescent="0.2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5" customHeight="1" x14ac:dyDescent="0.2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5" customHeight="1" x14ac:dyDescent="0.2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5" customHeight="1" x14ac:dyDescent="0.2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5" customHeight="1" x14ac:dyDescent="0.2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5" customHeight="1" x14ac:dyDescent="0.2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5" customHeight="1" x14ac:dyDescent="0.2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5" customHeight="1" x14ac:dyDescent="0.2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5" customHeight="1" x14ac:dyDescent="0.2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5" customHeight="1" x14ac:dyDescent="0.2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5" customHeight="1" x14ac:dyDescent="0.2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5" customHeight="1" x14ac:dyDescent="0.2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5" customHeight="1" x14ac:dyDescent="0.2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5" customHeight="1" x14ac:dyDescent="0.2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5" customHeight="1" x14ac:dyDescent="0.2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5" customHeight="1" x14ac:dyDescent="0.2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5" customHeight="1" x14ac:dyDescent="0.2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5" customHeight="1" x14ac:dyDescent="0.2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5" customHeight="1" x14ac:dyDescent="0.2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Mh2shMwl4OV8xk8aPm5LjXldL9EwbcO6HMGDquDqreeqha4M2zC2+wGFRwEMj/M+J4NNDdsKYnCLn2sq6vBNBg==" saltValue="t5R9zHaBwNMQQJjajpfm5Q==" spinCount="100000" sheet="1" objects="1" scenarios="1"/>
  <mergeCells count="26">
    <mergeCell ref="T30:W33"/>
    <mergeCell ref="A33:R33"/>
    <mergeCell ref="A27:A29"/>
    <mergeCell ref="B27:B29"/>
    <mergeCell ref="A34:R34"/>
    <mergeCell ref="A35:R35"/>
    <mergeCell ref="A30:B32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6:R6"/>
    <mergeCell ref="A18:A20"/>
    <mergeCell ref="B18:B20"/>
    <mergeCell ref="A21:A23"/>
    <mergeCell ref="B21:B23"/>
    <mergeCell ref="A1:R1"/>
    <mergeCell ref="A2:R2"/>
    <mergeCell ref="A3:R3"/>
    <mergeCell ref="A4:R4"/>
    <mergeCell ref="A5:R5"/>
  </mergeCells>
  <hyperlinks>
    <hyperlink ref="T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8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192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179" t="s">
        <v>150</v>
      </c>
      <c r="C10" s="72">
        <v>22</v>
      </c>
      <c r="D10" s="72">
        <v>11</v>
      </c>
      <c r="E10" s="72">
        <v>33</v>
      </c>
      <c r="F10" s="72">
        <v>22</v>
      </c>
      <c r="G10" s="180">
        <v>100</v>
      </c>
      <c r="H10" s="72">
        <v>11</v>
      </c>
      <c r="I10" s="180">
        <v>100</v>
      </c>
      <c r="J10" s="72">
        <v>33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2">
      <c r="A12" s="293" t="s">
        <v>142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y4V6Lk+c9c1p/+k6an7VVuc9bfI43zstqCcOiWdid91WbY2Su3dCgDtb9hNu7luby7iinEMX+5CAANCU2GUsRA==" saltValue="6tdGUnhR3Ci94ncg5rOaY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9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193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179" t="s">
        <v>150</v>
      </c>
      <c r="C10" s="72">
        <v>22</v>
      </c>
      <c r="D10" s="72">
        <v>11</v>
      </c>
      <c r="E10" s="72">
        <v>33</v>
      </c>
      <c r="F10" s="72">
        <v>22</v>
      </c>
      <c r="G10" s="180">
        <v>100</v>
      </c>
      <c r="H10" s="72">
        <v>11</v>
      </c>
      <c r="I10" s="180">
        <v>100</v>
      </c>
      <c r="J10" s="72">
        <v>33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2">
      <c r="A12" s="293" t="s">
        <v>142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IKoktLFZRsHE1es62etAyP4NLVJsxcc/L0AkJ30J8kxPYAWPrDZ0O4rG1LARZh1oj6oEf0FUHIyX1Tk+igwkiQ==" saltValue="i61DmI81kCwxMSXl8kqzv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9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194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200" t="s">
        <v>176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2">
      <c r="A12" s="293" t="s">
        <v>142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eQF27HRPD6whEoyNj8rXpGKEhMGWUzOLz/nhqs1BLbqrX9u6u7gAUCWnKM9Rwl8xz+qSPxN7ml/33vvX3nCJEQ==" saltValue="N0RsAZLLqr7Bq2fXdX/L7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9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195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200" t="s">
        <v>176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2">
      <c r="A12" s="293" t="s">
        <v>142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DejlE1QRWvqmVwEDkGB626Xfvp7jr2Oy8EHmchwlcE4PJuYE7G0fUs0KWBq6P1H+w8kWlmq6+oQOURj6TNoPZA==" saltValue="eS5UlCtloBko12ExVycfc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40625" defaultRowHeight="12.75" x14ac:dyDescent="0.2"/>
  <cols>
    <col min="1" max="1" width="3.7109375" style="2" customWidth="1"/>
    <col min="2" max="2" width="20.7109375" style="1" customWidth="1"/>
    <col min="3" max="3" width="5.7109375" style="1" customWidth="1"/>
    <col min="4" max="16" width="8.7109375" style="1" customWidth="1"/>
    <col min="17" max="17" width="6.7109375" style="1" customWidth="1"/>
    <col min="18" max="18" width="18" style="2" bestFit="1" customWidth="1"/>
    <col min="19" max="22" width="25.7109375" style="2" customWidth="1"/>
    <col min="23" max="16384" width="9.140625" style="2"/>
  </cols>
  <sheetData>
    <row r="1" spans="1:18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R1" s="164" t="s">
        <v>89</v>
      </c>
    </row>
    <row r="2" spans="1:18" ht="18" x14ac:dyDescent="0.2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39"/>
      <c r="R2" s="154" t="s">
        <v>57</v>
      </c>
    </row>
    <row r="3" spans="1:18" ht="15" x14ac:dyDescent="0.2">
      <c r="A3" s="235" t="s">
        <v>146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78"/>
      <c r="R3" s="71"/>
    </row>
    <row r="4" spans="1:18" s="38" customFormat="1" ht="15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41"/>
    </row>
    <row r="5" spans="1:18" s="38" customFormat="1" ht="15" x14ac:dyDescent="0.2">
      <c r="A5" s="239" t="s">
        <v>147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41"/>
    </row>
    <row r="6" spans="1:18" ht="14.25" x14ac:dyDescent="0.2">
      <c r="A6" s="251" t="s">
        <v>151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"/>
    </row>
    <row r="7" spans="1:18" ht="14.25" x14ac:dyDescent="0.2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4"/>
    </row>
    <row r="8" spans="1:18" ht="28.15" customHeight="1" x14ac:dyDescent="0.2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" customHeight="1" x14ac:dyDescent="0.2">
      <c r="A9" s="250">
        <v>1</v>
      </c>
      <c r="B9" s="249" t="s">
        <v>150</v>
      </c>
      <c r="C9" s="76" t="s">
        <v>30</v>
      </c>
      <c r="D9" s="174">
        <v>50</v>
      </c>
      <c r="E9" s="174">
        <v>50</v>
      </c>
      <c r="F9" s="178">
        <v>100</v>
      </c>
      <c r="G9" s="174">
        <v>20</v>
      </c>
      <c r="H9" s="174">
        <v>38</v>
      </c>
      <c r="I9" s="174">
        <v>25</v>
      </c>
      <c r="J9" s="174">
        <v>44</v>
      </c>
      <c r="K9" s="174">
        <v>43</v>
      </c>
      <c r="L9" s="174">
        <v>39</v>
      </c>
      <c r="M9" s="174">
        <v>30</v>
      </c>
      <c r="N9" s="174">
        <v>11</v>
      </c>
      <c r="O9" s="174">
        <v>0</v>
      </c>
      <c r="P9" s="178">
        <v>57.8</v>
      </c>
    </row>
    <row r="10" spans="1:18" ht="49.9" customHeight="1" x14ac:dyDescent="0.2">
      <c r="A10" s="250"/>
      <c r="B10" s="249"/>
      <c r="C10" s="76" t="s">
        <v>31</v>
      </c>
      <c r="D10" s="174">
        <v>30</v>
      </c>
      <c r="E10" s="174">
        <v>30</v>
      </c>
      <c r="F10" s="178">
        <v>100</v>
      </c>
      <c r="G10" s="174">
        <v>20</v>
      </c>
      <c r="H10" s="174">
        <v>22</v>
      </c>
      <c r="I10" s="174">
        <v>19</v>
      </c>
      <c r="J10" s="174">
        <v>27</v>
      </c>
      <c r="K10" s="174">
        <v>32</v>
      </c>
      <c r="L10" s="174">
        <v>15</v>
      </c>
      <c r="M10" s="174">
        <v>14</v>
      </c>
      <c r="N10" s="174">
        <v>1</v>
      </c>
      <c r="O10" s="174">
        <v>0</v>
      </c>
      <c r="P10" s="178">
        <v>63.75</v>
      </c>
    </row>
    <row r="11" spans="1:18" ht="49.9" customHeight="1" x14ac:dyDescent="0.2">
      <c r="A11" s="250"/>
      <c r="B11" s="249"/>
      <c r="C11" s="50" t="s">
        <v>42</v>
      </c>
      <c r="D11" s="50">
        <v>80</v>
      </c>
      <c r="E11" s="50">
        <v>80</v>
      </c>
      <c r="F11" s="177">
        <v>100</v>
      </c>
      <c r="G11" s="50">
        <v>40</v>
      </c>
      <c r="H11" s="50">
        <v>60</v>
      </c>
      <c r="I11" s="50">
        <v>44</v>
      </c>
      <c r="J11" s="50">
        <v>71</v>
      </c>
      <c r="K11" s="50">
        <v>75</v>
      </c>
      <c r="L11" s="50">
        <v>54</v>
      </c>
      <c r="M11" s="50">
        <v>44</v>
      </c>
      <c r="N11" s="50">
        <v>12</v>
      </c>
      <c r="O11" s="50">
        <v>0</v>
      </c>
      <c r="P11" s="177">
        <v>60.03</v>
      </c>
    </row>
    <row r="12" spans="1:18" s="13" customFormat="1" ht="11.25" x14ac:dyDescent="0.2">
      <c r="A12" s="245" t="s">
        <v>140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12"/>
    </row>
    <row r="13" spans="1:18" s="13" customFormat="1" ht="40.15" customHeight="1" x14ac:dyDescent="0.15">
      <c r="A13" s="231" t="s">
        <v>142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12"/>
    </row>
    <row r="14" spans="1:18" s="13" customFormat="1" ht="40.15" customHeight="1" x14ac:dyDescent="0.2">
      <c r="A14" s="229" t="s">
        <v>143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2"/>
    </row>
    <row r="995" spans="1:17" ht="19.5" x14ac:dyDescent="0.2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5" x14ac:dyDescent="0.2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5" x14ac:dyDescent="0.2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5" x14ac:dyDescent="0.2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5" x14ac:dyDescent="0.2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5" x14ac:dyDescent="0.2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5" x14ac:dyDescent="0.2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5" x14ac:dyDescent="0.2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5" x14ac:dyDescent="0.2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5" x14ac:dyDescent="0.2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5" x14ac:dyDescent="0.2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5" x14ac:dyDescent="0.2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5" x14ac:dyDescent="0.2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5" x14ac:dyDescent="0.2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5" x14ac:dyDescent="0.2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5" x14ac:dyDescent="0.2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5" x14ac:dyDescent="0.2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5" x14ac:dyDescent="0.2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5" x14ac:dyDescent="0.2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5" x14ac:dyDescent="0.2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fCFTNDFVyd0/Ss/vKss1dAaCHZjJdZw/neva7I63z8OqCL9rbzRRsBhiuAa8bnFBK2fggG5iSPFhDmqHW33Ilw==" saltValue="9vbyW2zgcx+UH7Pp3AuLZ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9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196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200" t="s">
        <v>176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2">
      <c r="A12" s="293" t="s">
        <v>142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Cg2852aoDjplwN8WTOdX9xfPXNA4E8L10omrGoIeIDEqAZjgpQ3HCseyoMT5LB/QID+fitFf3Jy7AoiRMEjpyA==" saltValue="Qy93WqwgUKa6mYUH88A6f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40625" defaultRowHeight="12.75" x14ac:dyDescent="0.2"/>
  <cols>
    <col min="1" max="1" width="7.7109375" style="105" customWidth="1"/>
    <col min="2" max="2" width="25.7109375" style="105" customWidth="1"/>
    <col min="3" max="3" width="45.7109375" style="105" customWidth="1"/>
    <col min="4" max="4" width="14.28515625" style="105" customWidth="1"/>
    <col min="5" max="5" width="10.28515625" style="105" customWidth="1"/>
    <col min="6" max="6" width="5.7109375" style="105" customWidth="1"/>
    <col min="7" max="7" width="19" style="105" bestFit="1" customWidth="1"/>
    <col min="8" max="16384" width="9.140625" style="105"/>
  </cols>
  <sheetData>
    <row r="1" spans="1:16" s="99" customFormat="1" ht="15.75" x14ac:dyDescent="0.2">
      <c r="A1" s="277" t="s">
        <v>137</v>
      </c>
      <c r="B1" s="277"/>
      <c r="C1" s="277"/>
      <c r="D1" s="277"/>
      <c r="E1" s="277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25" x14ac:dyDescent="0.2">
      <c r="A2" s="258" t="s">
        <v>145</v>
      </c>
      <c r="B2" s="258"/>
      <c r="C2" s="258"/>
      <c r="D2" s="258"/>
      <c r="E2" s="258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x14ac:dyDescent="0.2">
      <c r="A3" s="278" t="s">
        <v>146</v>
      </c>
      <c r="B3" s="278"/>
      <c r="C3" s="278"/>
      <c r="D3" s="278"/>
      <c r="E3" s="27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4.25" x14ac:dyDescent="0.2">
      <c r="A4" s="279"/>
      <c r="B4" s="279"/>
      <c r="C4" s="279"/>
      <c r="D4" s="279"/>
      <c r="E4" s="27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4.25" x14ac:dyDescent="0.2">
      <c r="A5" s="279" t="s">
        <v>147</v>
      </c>
      <c r="B5" s="279"/>
      <c r="C5" s="279"/>
      <c r="D5" s="279"/>
      <c r="E5" s="27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4.25" x14ac:dyDescent="0.2">
      <c r="A6" s="280" t="s">
        <v>197</v>
      </c>
      <c r="B6" s="280"/>
      <c r="C6" s="280"/>
      <c r="D6" s="280"/>
      <c r="E6" s="28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4.25" x14ac:dyDescent="0.2">
      <c r="A7" s="276" t="s">
        <v>140</v>
      </c>
      <c r="B7" s="276"/>
      <c r="C7" s="276"/>
      <c r="D7" s="276"/>
      <c r="E7" s="27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899999999999999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25">
      <c r="A9" s="110">
        <v>1</v>
      </c>
      <c r="B9" s="111" t="s">
        <v>150</v>
      </c>
      <c r="C9" s="112" t="s">
        <v>198</v>
      </c>
      <c r="D9" s="113">
        <v>487</v>
      </c>
      <c r="E9" s="114">
        <v>97.4</v>
      </c>
    </row>
    <row r="10" spans="1:16" ht="15" x14ac:dyDescent="0.25">
      <c r="A10" s="193">
        <v>2</v>
      </c>
      <c r="B10" s="194" t="s">
        <v>150</v>
      </c>
      <c r="C10" s="195" t="s">
        <v>199</v>
      </c>
      <c r="D10" s="196">
        <v>477</v>
      </c>
      <c r="E10" s="197">
        <v>95.4</v>
      </c>
    </row>
    <row r="11" spans="1:16" ht="15" x14ac:dyDescent="0.25">
      <c r="A11" s="193">
        <v>3</v>
      </c>
      <c r="B11" s="194" t="s">
        <v>150</v>
      </c>
      <c r="C11" s="195" t="s">
        <v>200</v>
      </c>
      <c r="D11" s="196">
        <v>472</v>
      </c>
      <c r="E11" s="197">
        <v>94.4</v>
      </c>
    </row>
    <row r="12" spans="1:16" ht="15" x14ac:dyDescent="0.25">
      <c r="A12" s="193">
        <v>4</v>
      </c>
      <c r="B12" s="194" t="s">
        <v>150</v>
      </c>
      <c r="C12" s="195" t="s">
        <v>201</v>
      </c>
      <c r="D12" s="196">
        <v>469</v>
      </c>
      <c r="E12" s="197">
        <v>93.8</v>
      </c>
    </row>
    <row r="13" spans="1:16" ht="15" x14ac:dyDescent="0.25">
      <c r="A13" s="193">
        <v>5</v>
      </c>
      <c r="B13" s="194" t="s">
        <v>150</v>
      </c>
      <c r="C13" s="195" t="s">
        <v>202</v>
      </c>
      <c r="D13" s="196">
        <v>466</v>
      </c>
      <c r="E13" s="197">
        <v>93.2</v>
      </c>
    </row>
    <row r="14" spans="1:16" ht="15" x14ac:dyDescent="0.25">
      <c r="A14" s="193">
        <v>6</v>
      </c>
      <c r="B14" s="194" t="s">
        <v>150</v>
      </c>
      <c r="C14" s="195" t="s">
        <v>203</v>
      </c>
      <c r="D14" s="196">
        <v>457</v>
      </c>
      <c r="E14" s="197">
        <v>91.4</v>
      </c>
    </row>
    <row r="15" spans="1:16" ht="15" x14ac:dyDescent="0.25">
      <c r="A15" s="193">
        <v>7</v>
      </c>
      <c r="B15" s="194" t="s">
        <v>150</v>
      </c>
      <c r="C15" s="195" t="s">
        <v>204</v>
      </c>
      <c r="D15" s="196">
        <v>455</v>
      </c>
      <c r="E15" s="197">
        <v>91</v>
      </c>
    </row>
    <row r="17" spans="1:5" ht="40.15" customHeight="1" x14ac:dyDescent="0.2">
      <c r="A17" s="272" t="s">
        <v>142</v>
      </c>
      <c r="B17" s="273"/>
      <c r="C17" s="273"/>
      <c r="D17" s="273"/>
      <c r="E17" s="273"/>
    </row>
    <row r="18" spans="1:5" ht="40.15" customHeight="1" x14ac:dyDescent="0.2">
      <c r="A18" s="274" t="s">
        <v>143</v>
      </c>
      <c r="B18" s="275"/>
      <c r="C18" s="275"/>
      <c r="D18" s="275"/>
      <c r="E18" s="275"/>
    </row>
  </sheetData>
  <sheetProtection algorithmName="SHA-512" hashValue="RxsIYT11/u+34vstX6JHCLNwQzy496OO6L9E6SXaLQse9ssK1uquHxypk4I/8Z3zuf/mjERsxGaQNyEWXqFv4g==" saltValue="rmL5R7MfL/MDWyIwYCkyGg==" spinCount="100000" sheet="1" objects="1" scenarios="1"/>
  <mergeCells count="9">
    <mergeCell ref="A17:E17"/>
    <mergeCell ref="A18:E18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40625" defaultRowHeight="12.75" x14ac:dyDescent="0.2"/>
  <cols>
    <col min="1" max="1" width="7.7109375" style="105" customWidth="1"/>
    <col min="2" max="2" width="25.7109375" style="105" customWidth="1"/>
    <col min="3" max="3" width="45.7109375" style="105" customWidth="1"/>
    <col min="4" max="4" width="14.28515625" style="105" customWidth="1"/>
    <col min="5" max="5" width="10.28515625" style="105" customWidth="1"/>
    <col min="6" max="6" width="5.7109375" style="105" customWidth="1"/>
    <col min="7" max="7" width="19" style="105" bestFit="1" customWidth="1"/>
    <col min="8" max="16384" width="9.140625" style="105"/>
  </cols>
  <sheetData>
    <row r="1" spans="1:16" s="99" customFormat="1" ht="15.75" x14ac:dyDescent="0.2">
      <c r="A1" s="277" t="s">
        <v>137</v>
      </c>
      <c r="B1" s="277"/>
      <c r="C1" s="277"/>
      <c r="D1" s="277"/>
      <c r="E1" s="277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25" x14ac:dyDescent="0.2">
      <c r="A2" s="258" t="s">
        <v>145</v>
      </c>
      <c r="B2" s="258"/>
      <c r="C2" s="258"/>
      <c r="D2" s="258"/>
      <c r="E2" s="258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x14ac:dyDescent="0.2">
      <c r="A3" s="278" t="s">
        <v>146</v>
      </c>
      <c r="B3" s="278"/>
      <c r="C3" s="278"/>
      <c r="D3" s="278"/>
      <c r="E3" s="27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4.25" x14ac:dyDescent="0.2">
      <c r="A4" s="279"/>
      <c r="B4" s="279"/>
      <c r="C4" s="279"/>
      <c r="D4" s="279"/>
      <c r="E4" s="27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4.25" x14ac:dyDescent="0.2">
      <c r="A5" s="279" t="s">
        <v>147</v>
      </c>
      <c r="B5" s="279"/>
      <c r="C5" s="279"/>
      <c r="D5" s="279"/>
      <c r="E5" s="27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4.25" x14ac:dyDescent="0.2">
      <c r="A6" s="280" t="s">
        <v>205</v>
      </c>
      <c r="B6" s="280"/>
      <c r="C6" s="280"/>
      <c r="D6" s="280"/>
      <c r="E6" s="28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4.25" x14ac:dyDescent="0.2">
      <c r="A7" s="276" t="s">
        <v>140</v>
      </c>
      <c r="B7" s="276"/>
      <c r="C7" s="276"/>
      <c r="D7" s="276"/>
      <c r="E7" s="27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899999999999999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25">
      <c r="A9" s="110"/>
      <c r="B9" s="111"/>
      <c r="C9" s="201" t="s">
        <v>176</v>
      </c>
      <c r="D9" s="113"/>
      <c r="E9" s="114"/>
    </row>
    <row r="10" spans="1:16" ht="40.15" customHeight="1" x14ac:dyDescent="0.2">
      <c r="A10" s="272" t="s">
        <v>142</v>
      </c>
      <c r="B10" s="273"/>
      <c r="C10" s="273"/>
      <c r="D10" s="273"/>
      <c r="E10" s="273"/>
    </row>
    <row r="11" spans="1:16" ht="40.15" customHeight="1" x14ac:dyDescent="0.2">
      <c r="A11" s="274" t="s">
        <v>143</v>
      </c>
      <c r="B11" s="275"/>
      <c r="C11" s="275"/>
      <c r="D11" s="275"/>
      <c r="E11" s="275"/>
    </row>
  </sheetData>
  <sheetProtection algorithmName="SHA-512" hashValue="LfkFwV2KyERAcIPr5WPdL7AGZTX4H6K5GvmGtkC2MJK1KMwIZhEooMkjS/Trdku/EmdWw+iAIZIJ9p0pgHz/lw==" saltValue="y6Ppm5eaHHG4vKLrf/SC1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40625" defaultRowHeight="12.75" x14ac:dyDescent="0.2"/>
  <cols>
    <col min="1" max="1" width="7.7109375" style="105" customWidth="1"/>
    <col min="2" max="2" width="25.7109375" style="105" customWidth="1"/>
    <col min="3" max="3" width="45.7109375" style="105" customWidth="1"/>
    <col min="4" max="4" width="14.28515625" style="105" customWidth="1"/>
    <col min="5" max="5" width="10.28515625" style="105" customWidth="1"/>
    <col min="6" max="6" width="5.7109375" style="105" customWidth="1"/>
    <col min="7" max="7" width="19" style="105" bestFit="1" customWidth="1"/>
    <col min="8" max="16384" width="9.140625" style="105"/>
  </cols>
  <sheetData>
    <row r="1" spans="1:16" s="99" customFormat="1" ht="15.75" x14ac:dyDescent="0.2">
      <c r="A1" s="277" t="s">
        <v>137</v>
      </c>
      <c r="B1" s="277"/>
      <c r="C1" s="277"/>
      <c r="D1" s="277"/>
      <c r="E1" s="277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25" x14ac:dyDescent="0.2">
      <c r="A2" s="258" t="s">
        <v>145</v>
      </c>
      <c r="B2" s="258"/>
      <c r="C2" s="258"/>
      <c r="D2" s="258"/>
      <c r="E2" s="258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x14ac:dyDescent="0.2">
      <c r="A3" s="278" t="s">
        <v>146</v>
      </c>
      <c r="B3" s="278"/>
      <c r="C3" s="278"/>
      <c r="D3" s="278"/>
      <c r="E3" s="27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4.25" x14ac:dyDescent="0.2">
      <c r="A4" s="279"/>
      <c r="B4" s="279"/>
      <c r="C4" s="279"/>
      <c r="D4" s="279"/>
      <c r="E4" s="27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4.25" x14ac:dyDescent="0.2">
      <c r="A5" s="279" t="s">
        <v>147</v>
      </c>
      <c r="B5" s="279"/>
      <c r="C5" s="279"/>
      <c r="D5" s="279"/>
      <c r="E5" s="27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4.25" x14ac:dyDescent="0.2">
      <c r="A6" s="280" t="s">
        <v>206</v>
      </c>
      <c r="B6" s="280"/>
      <c r="C6" s="280"/>
      <c r="D6" s="280"/>
      <c r="E6" s="28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4.25" x14ac:dyDescent="0.2">
      <c r="A7" s="276" t="s">
        <v>140</v>
      </c>
      <c r="B7" s="276"/>
      <c r="C7" s="276"/>
      <c r="D7" s="276"/>
      <c r="E7" s="27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899999999999999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25">
      <c r="A9" s="110"/>
      <c r="B9" s="111"/>
      <c r="C9" s="201" t="s">
        <v>176</v>
      </c>
      <c r="D9" s="113"/>
      <c r="E9" s="114"/>
    </row>
    <row r="10" spans="1:16" ht="40.15" customHeight="1" x14ac:dyDescent="0.2">
      <c r="A10" s="272" t="s">
        <v>142</v>
      </c>
      <c r="B10" s="273"/>
      <c r="C10" s="273"/>
      <c r="D10" s="273"/>
      <c r="E10" s="273"/>
    </row>
    <row r="11" spans="1:16" ht="40.15" customHeight="1" x14ac:dyDescent="0.2">
      <c r="A11" s="274" t="s">
        <v>143</v>
      </c>
      <c r="B11" s="275"/>
      <c r="C11" s="275"/>
      <c r="D11" s="275"/>
      <c r="E11" s="275"/>
    </row>
  </sheetData>
  <sheetProtection algorithmName="SHA-512" hashValue="iWHFGyQ4+P8VOPNaJ5AC1DzdEw9Dt6JPNYmLBXv7YApBJ6u1U61JN96fuuUcUycn0JcNj59boBHhtbH90vUk0g==" saltValue="RzCwZNsNhxvNjdmhyowRmg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40625" defaultRowHeight="12.75" x14ac:dyDescent="0.2"/>
  <cols>
    <col min="1" max="1" width="7.7109375" style="105" customWidth="1"/>
    <col min="2" max="2" width="25.7109375" style="105" customWidth="1"/>
    <col min="3" max="3" width="45.7109375" style="105" customWidth="1"/>
    <col min="4" max="4" width="14.28515625" style="105" customWidth="1"/>
    <col min="5" max="5" width="10.28515625" style="105" customWidth="1"/>
    <col min="6" max="6" width="5.7109375" style="105" customWidth="1"/>
    <col min="7" max="7" width="19" style="105" bestFit="1" customWidth="1"/>
    <col min="8" max="16384" width="9.140625" style="105"/>
  </cols>
  <sheetData>
    <row r="1" spans="1:16" s="99" customFormat="1" ht="15.75" x14ac:dyDescent="0.2">
      <c r="A1" s="277" t="s">
        <v>137</v>
      </c>
      <c r="B1" s="277"/>
      <c r="C1" s="277"/>
      <c r="D1" s="277"/>
      <c r="E1" s="277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25" x14ac:dyDescent="0.2">
      <c r="A2" s="258" t="s">
        <v>145</v>
      </c>
      <c r="B2" s="258"/>
      <c r="C2" s="258"/>
      <c r="D2" s="258"/>
      <c r="E2" s="258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x14ac:dyDescent="0.2">
      <c r="A3" s="278" t="s">
        <v>146</v>
      </c>
      <c r="B3" s="278"/>
      <c r="C3" s="278"/>
      <c r="D3" s="278"/>
      <c r="E3" s="27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4.25" x14ac:dyDescent="0.2">
      <c r="A4" s="279"/>
      <c r="B4" s="279"/>
      <c r="C4" s="279"/>
      <c r="D4" s="279"/>
      <c r="E4" s="27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4.25" x14ac:dyDescent="0.2">
      <c r="A5" s="279" t="s">
        <v>147</v>
      </c>
      <c r="B5" s="279"/>
      <c r="C5" s="279"/>
      <c r="D5" s="279"/>
      <c r="E5" s="27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4.25" x14ac:dyDescent="0.2">
      <c r="A6" s="280" t="s">
        <v>207</v>
      </c>
      <c r="B6" s="280"/>
      <c r="C6" s="280"/>
      <c r="D6" s="280"/>
      <c r="E6" s="28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4.25" x14ac:dyDescent="0.2">
      <c r="A7" s="276" t="s">
        <v>140</v>
      </c>
      <c r="B7" s="276"/>
      <c r="C7" s="276"/>
      <c r="D7" s="276"/>
      <c r="E7" s="27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899999999999999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25">
      <c r="A9" s="110"/>
      <c r="B9" s="111"/>
      <c r="C9" s="201" t="s">
        <v>176</v>
      </c>
      <c r="D9" s="113"/>
      <c r="E9" s="114"/>
    </row>
    <row r="10" spans="1:16" ht="40.15" customHeight="1" x14ac:dyDescent="0.2">
      <c r="A10" s="272" t="s">
        <v>142</v>
      </c>
      <c r="B10" s="273"/>
      <c r="C10" s="273"/>
      <c r="D10" s="273"/>
      <c r="E10" s="273"/>
    </row>
    <row r="11" spans="1:16" ht="40.15" customHeight="1" x14ac:dyDescent="0.2">
      <c r="A11" s="274" t="s">
        <v>143</v>
      </c>
      <c r="B11" s="275"/>
      <c r="C11" s="275"/>
      <c r="D11" s="275"/>
      <c r="E11" s="275"/>
    </row>
  </sheetData>
  <sheetProtection algorithmName="SHA-512" hashValue="yOSOjhhTncZDgc5O0iRdTAafXjo/oNfE4/CvJnwzsTAmJrL7m1/rJDoa4/nXhbuANpHoCtKlLYPDz/jZ4zEW/A==" saltValue="NGKvtn7e2vQY/4WdwSh2M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40625" defaultRowHeight="12.75" x14ac:dyDescent="0.2"/>
  <cols>
    <col min="1" max="1" width="7" style="105" bestFit="1" customWidth="1"/>
    <col min="2" max="2" width="30.7109375" style="105" customWidth="1"/>
    <col min="3" max="3" width="45.7109375" style="120" customWidth="1"/>
    <col min="4" max="4" width="10.7109375" style="105" customWidth="1"/>
    <col min="5" max="5" width="5.7109375" style="105" customWidth="1"/>
    <col min="6" max="6" width="17.7109375" style="105" bestFit="1" customWidth="1"/>
    <col min="7" max="16384" width="9.140625" style="105"/>
  </cols>
  <sheetData>
    <row r="1" spans="1:15" s="99" customFormat="1" ht="15.75" x14ac:dyDescent="0.2">
      <c r="A1" s="277" t="s">
        <v>137</v>
      </c>
      <c r="B1" s="277"/>
      <c r="C1" s="277"/>
      <c r="D1" s="277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25" x14ac:dyDescent="0.2">
      <c r="A2" s="258" t="s">
        <v>145</v>
      </c>
      <c r="B2" s="258"/>
      <c r="C2" s="258"/>
      <c r="D2" s="258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x14ac:dyDescent="0.2">
      <c r="A3" s="278" t="s">
        <v>146</v>
      </c>
      <c r="B3" s="278"/>
      <c r="C3" s="278"/>
      <c r="D3" s="27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4.25" x14ac:dyDescent="0.2">
      <c r="A4" s="279"/>
      <c r="B4" s="279"/>
      <c r="C4" s="279"/>
      <c r="D4" s="27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4.25" x14ac:dyDescent="0.2">
      <c r="A5" s="279" t="s">
        <v>147</v>
      </c>
      <c r="B5" s="279"/>
      <c r="C5" s="279"/>
      <c r="D5" s="27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4.25" x14ac:dyDescent="0.2">
      <c r="A6" s="282" t="s">
        <v>208</v>
      </c>
      <c r="B6" s="282"/>
      <c r="C6" s="282"/>
      <c r="D6" s="28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4.25" x14ac:dyDescent="0.2">
      <c r="A7" s="281" t="s">
        <v>140</v>
      </c>
      <c r="B7" s="281"/>
      <c r="C7" s="281"/>
      <c r="D7" s="28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899999999999999" customHeight="1" x14ac:dyDescent="0.2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5" x14ac:dyDescent="0.25">
      <c r="A9" s="110">
        <v>1</v>
      </c>
      <c r="B9" s="112" t="s">
        <v>150</v>
      </c>
      <c r="C9" s="121" t="s">
        <v>198</v>
      </c>
      <c r="D9" s="122" t="s">
        <v>7</v>
      </c>
    </row>
    <row r="10" spans="1:15" ht="15" x14ac:dyDescent="0.25">
      <c r="A10" s="193">
        <v>2</v>
      </c>
      <c r="B10" s="195" t="s">
        <v>150</v>
      </c>
      <c r="C10" s="198" t="s">
        <v>199</v>
      </c>
      <c r="D10" s="199" t="s">
        <v>7</v>
      </c>
    </row>
    <row r="12" spans="1:15" ht="40.15" customHeight="1" x14ac:dyDescent="0.2">
      <c r="A12" s="272" t="s">
        <v>142</v>
      </c>
      <c r="B12" s="273"/>
      <c r="C12" s="273"/>
      <c r="D12" s="273"/>
    </row>
    <row r="13" spans="1:15" ht="40.15" customHeight="1" x14ac:dyDescent="0.2">
      <c r="A13" s="274" t="s">
        <v>143</v>
      </c>
      <c r="B13" s="275"/>
      <c r="C13" s="275"/>
      <c r="D13" s="275"/>
    </row>
  </sheetData>
  <sheetProtection algorithmName="SHA-512" hashValue="KrqZ622rIfG6MFi7jzim6ifrkMVosOCR4uv1LPHnAcYbz4H5dIdfAPBQdagZX7dfVGWIDaO+65lGAH2IA5vqUQ==" saltValue="72dHqso2kA6E2cY0pm79iQ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129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40" t="s">
        <v>209</v>
      </c>
      <c r="B6" s="241"/>
      <c r="C6" s="241"/>
      <c r="D6" s="127"/>
      <c r="E6" s="127"/>
      <c r="F6" s="127"/>
    </row>
    <row r="7" spans="1:14" s="124" customFormat="1" ht="14.25" x14ac:dyDescent="0.2">
      <c r="A7" s="239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" customHeight="1" x14ac:dyDescent="0.2">
      <c r="A9" s="189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s="131" customFormat="1" ht="40.15" customHeight="1" x14ac:dyDescent="0.2">
      <c r="A11" s="286" t="s">
        <v>142</v>
      </c>
      <c r="B11" s="287"/>
      <c r="C11" s="287"/>
    </row>
    <row r="12" spans="1:14" s="131" customFormat="1" ht="40.15" customHeight="1" x14ac:dyDescent="0.2">
      <c r="A12" s="284" t="s">
        <v>143</v>
      </c>
      <c r="B12" s="285"/>
      <c r="C12" s="285"/>
    </row>
    <row r="25" spans="1:1" x14ac:dyDescent="0.2">
      <c r="A25" s="132"/>
    </row>
  </sheetData>
  <sheetProtection algorithmName="SHA-512" hashValue="RgPZ3y2jZYJHjPfeA3nCMVXz4rv8AWkWSrM8smsSU+iC3zCPL6yg2s7KRK+d1X+k50J+bH+bihEUqHhnvMKm8g==" saltValue="cl7n0ZZZcG7LTI99dXV2A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131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210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" customHeight="1" x14ac:dyDescent="0.2">
      <c r="A9" s="189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m5hh7pdrea76M2pqevku7oktM5OuT43fvgAoTjs3QIU4aXF33/mC9BAw7NqfQ9JMsiOlzsQTax/EeoAgTYj4/A==" saltValue="RMK16gETmK7noC1es2HGN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7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132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211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" customHeight="1" x14ac:dyDescent="0.2">
      <c r="A9" s="189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k+/HJBQRj9/wPGc6ksceJf3QkVHJMg6e/tZ5IzFZZYlZ4ZrVhmUN1gQxE/LvywMNyTT8wfmXGswDSItTJDU0lQ==" saltValue="Kv+gGFqUkgCV4+BVjXrvo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7.57031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133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212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" customHeight="1" x14ac:dyDescent="0.2">
      <c r="A9" s="189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gMSXpwq/9ZBkMmC7YfvSRkc7B+jtEJ/8EdVhdLjgDKq6odSUPU854QLfVSdZKa80wMBZ95aW0HsZmPrPd7DCnA==" saltValue="BYg8Sj78jtIPAXDpsxDNa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5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40625" defaultRowHeight="24.95" customHeight="1" x14ac:dyDescent="0.2"/>
  <cols>
    <col min="1" max="1" width="3.7109375" style="2" customWidth="1"/>
    <col min="2" max="2" width="25.7109375" style="1" customWidth="1"/>
    <col min="3" max="3" width="3.7109375" style="1" customWidth="1"/>
    <col min="4" max="16" width="8.7109375" style="1" customWidth="1"/>
    <col min="17" max="18" width="8.7109375" style="3" customWidth="1"/>
    <col min="19" max="19" width="6.7109375" style="3" customWidth="1"/>
    <col min="20" max="20" width="18" style="1" bestFit="1" customWidth="1"/>
    <col min="21" max="23" width="6.7109375" style="3" customWidth="1"/>
    <col min="24" max="28" width="25.7109375" style="2" customWidth="1"/>
    <col min="29" max="16384" width="9.140625" style="2"/>
  </cols>
  <sheetData>
    <row r="1" spans="1:23" s="41" customFormat="1" ht="15.75" x14ac:dyDescent="0.2">
      <c r="A1" s="233" t="s">
        <v>137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51"/>
      <c r="T1" s="169" t="s">
        <v>90</v>
      </c>
      <c r="U1" s="51"/>
      <c r="V1" s="51"/>
      <c r="W1" s="51"/>
    </row>
    <row r="2" spans="1:23" s="41" customFormat="1" ht="17.25" x14ac:dyDescent="0.2">
      <c r="A2" s="234" t="s">
        <v>145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T2" s="154" t="s">
        <v>57</v>
      </c>
    </row>
    <row r="3" spans="1:23" s="41" customFormat="1" ht="14.25" x14ac:dyDescent="0.2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23" s="41" customFormat="1" ht="14.25" x14ac:dyDescent="0.2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23" s="41" customFormat="1" ht="14.25" x14ac:dyDescent="0.2">
      <c r="A5" s="239" t="s">
        <v>147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</row>
    <row r="6" spans="1:23" s="41" customFormat="1" ht="14.25" x14ac:dyDescent="0.2">
      <c r="A6" s="240" t="s">
        <v>152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81"/>
      <c r="T6" s="81"/>
      <c r="U6" s="81"/>
      <c r="V6" s="81"/>
      <c r="W6" s="81"/>
    </row>
    <row r="7" spans="1:23" s="41" customFormat="1" ht="14.25" x14ac:dyDescent="0.2">
      <c r="A7" s="239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81"/>
      <c r="T7" s="81"/>
      <c r="U7" s="82"/>
      <c r="V7" s="81"/>
      <c r="W7" s="81"/>
    </row>
    <row r="8" spans="1:23" s="54" customFormat="1" ht="28.15" customHeight="1" x14ac:dyDescent="0.2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" customHeight="1" x14ac:dyDescent="0.2">
      <c r="A9" s="250">
        <v>1</v>
      </c>
      <c r="B9" s="253" t="s">
        <v>154</v>
      </c>
      <c r="C9" s="55" t="s">
        <v>30</v>
      </c>
      <c r="D9" s="48">
        <v>50</v>
      </c>
      <c r="E9" s="48">
        <v>50</v>
      </c>
      <c r="F9" s="49">
        <v>100</v>
      </c>
      <c r="G9" s="48">
        <v>2</v>
      </c>
      <c r="H9" s="48">
        <v>6</v>
      </c>
      <c r="I9" s="48">
        <v>4</v>
      </c>
      <c r="J9" s="48">
        <v>10</v>
      </c>
      <c r="K9" s="48">
        <v>4</v>
      </c>
      <c r="L9" s="48">
        <v>10</v>
      </c>
      <c r="M9" s="48">
        <v>7</v>
      </c>
      <c r="N9" s="48">
        <v>7</v>
      </c>
      <c r="O9" s="48">
        <v>0</v>
      </c>
      <c r="P9" s="48">
        <v>50</v>
      </c>
      <c r="Q9" s="48">
        <v>199</v>
      </c>
      <c r="R9" s="49">
        <v>49.75</v>
      </c>
      <c r="S9" s="52"/>
      <c r="T9" s="53"/>
      <c r="U9" s="52"/>
      <c r="V9" s="52"/>
      <c r="W9" s="52"/>
    </row>
    <row r="10" spans="1:23" s="54" customFormat="1" ht="15.4" customHeight="1" x14ac:dyDescent="0.2">
      <c r="A10" s="250"/>
      <c r="B10" s="253"/>
      <c r="C10" s="55" t="s">
        <v>31</v>
      </c>
      <c r="D10" s="48">
        <v>30</v>
      </c>
      <c r="E10" s="48">
        <v>30</v>
      </c>
      <c r="F10" s="49">
        <v>100</v>
      </c>
      <c r="G10" s="48">
        <v>2</v>
      </c>
      <c r="H10" s="48">
        <v>6</v>
      </c>
      <c r="I10" s="48">
        <v>2</v>
      </c>
      <c r="J10" s="48">
        <v>3</v>
      </c>
      <c r="K10" s="48">
        <v>7</v>
      </c>
      <c r="L10" s="48">
        <v>4</v>
      </c>
      <c r="M10" s="48">
        <v>5</v>
      </c>
      <c r="N10" s="48">
        <v>1</v>
      </c>
      <c r="O10" s="48">
        <v>0</v>
      </c>
      <c r="P10" s="48">
        <v>30</v>
      </c>
      <c r="Q10" s="48">
        <v>136</v>
      </c>
      <c r="R10" s="49">
        <v>56.67</v>
      </c>
      <c r="S10" s="52"/>
      <c r="T10" s="53"/>
      <c r="U10" s="52"/>
      <c r="V10" s="52"/>
      <c r="W10" s="52"/>
    </row>
    <row r="11" spans="1:23" s="54" customFormat="1" ht="15.4" customHeight="1" x14ac:dyDescent="0.2">
      <c r="A11" s="250"/>
      <c r="B11" s="253"/>
      <c r="C11" s="56" t="s">
        <v>42</v>
      </c>
      <c r="D11" s="36">
        <v>80</v>
      </c>
      <c r="E11" s="36">
        <v>80</v>
      </c>
      <c r="F11" s="37">
        <v>100</v>
      </c>
      <c r="G11" s="36">
        <v>4</v>
      </c>
      <c r="H11" s="36">
        <v>12</v>
      </c>
      <c r="I11" s="36">
        <v>6</v>
      </c>
      <c r="J11" s="36">
        <v>13</v>
      </c>
      <c r="K11" s="36">
        <v>11</v>
      </c>
      <c r="L11" s="36">
        <v>14</v>
      </c>
      <c r="M11" s="36">
        <v>12</v>
      </c>
      <c r="N11" s="36">
        <v>8</v>
      </c>
      <c r="O11" s="36">
        <v>0</v>
      </c>
      <c r="P11" s="36">
        <v>80</v>
      </c>
      <c r="Q11" s="36">
        <v>335</v>
      </c>
      <c r="R11" s="37">
        <v>52.34</v>
      </c>
      <c r="S11" s="52"/>
      <c r="T11" s="53"/>
      <c r="U11" s="52"/>
      <c r="V11" s="52"/>
      <c r="W11" s="52"/>
    </row>
    <row r="12" spans="1:23" s="54" customFormat="1" ht="15.4" customHeight="1" x14ac:dyDescent="0.2">
      <c r="A12" s="250">
        <v>2</v>
      </c>
      <c r="B12" s="253" t="s">
        <v>155</v>
      </c>
      <c r="C12" s="55" t="s">
        <v>30</v>
      </c>
      <c r="D12" s="48">
        <v>47</v>
      </c>
      <c r="E12" s="48">
        <v>47</v>
      </c>
      <c r="F12" s="49">
        <v>100</v>
      </c>
      <c r="G12" s="48">
        <v>6</v>
      </c>
      <c r="H12" s="48">
        <v>10</v>
      </c>
      <c r="I12" s="48">
        <v>5</v>
      </c>
      <c r="J12" s="48">
        <v>9</v>
      </c>
      <c r="K12" s="48">
        <v>10</v>
      </c>
      <c r="L12" s="48">
        <v>4</v>
      </c>
      <c r="M12" s="48">
        <v>3</v>
      </c>
      <c r="N12" s="48">
        <v>0</v>
      </c>
      <c r="O12" s="48">
        <v>0</v>
      </c>
      <c r="P12" s="48">
        <v>47</v>
      </c>
      <c r="Q12" s="48">
        <v>251</v>
      </c>
      <c r="R12" s="49">
        <v>66.760000000000005</v>
      </c>
      <c r="S12" s="52"/>
      <c r="T12" s="53"/>
      <c r="U12" s="52"/>
      <c r="V12" s="52"/>
      <c r="W12" s="52"/>
    </row>
    <row r="13" spans="1:23" s="54" customFormat="1" ht="15.4" customHeight="1" x14ac:dyDescent="0.2">
      <c r="A13" s="250"/>
      <c r="B13" s="253"/>
      <c r="C13" s="55" t="s">
        <v>31</v>
      </c>
      <c r="D13" s="48">
        <v>29</v>
      </c>
      <c r="E13" s="48">
        <v>29</v>
      </c>
      <c r="F13" s="49">
        <v>100</v>
      </c>
      <c r="G13" s="48">
        <v>8</v>
      </c>
      <c r="H13" s="48">
        <v>4</v>
      </c>
      <c r="I13" s="48">
        <v>5</v>
      </c>
      <c r="J13" s="48">
        <v>3</v>
      </c>
      <c r="K13" s="48">
        <v>7</v>
      </c>
      <c r="L13" s="48">
        <v>1</v>
      </c>
      <c r="M13" s="48">
        <v>1</v>
      </c>
      <c r="N13" s="48">
        <v>0</v>
      </c>
      <c r="O13" s="48">
        <v>0</v>
      </c>
      <c r="P13" s="48">
        <v>29</v>
      </c>
      <c r="Q13" s="48">
        <v>170</v>
      </c>
      <c r="R13" s="49">
        <v>73.28</v>
      </c>
      <c r="S13" s="52"/>
      <c r="T13" s="53"/>
      <c r="U13" s="52"/>
      <c r="V13" s="52"/>
      <c r="W13" s="52"/>
    </row>
    <row r="14" spans="1:23" s="54" customFormat="1" ht="15.4" customHeight="1" x14ac:dyDescent="0.2">
      <c r="A14" s="250"/>
      <c r="B14" s="253"/>
      <c r="C14" s="56" t="s">
        <v>42</v>
      </c>
      <c r="D14" s="36">
        <v>76</v>
      </c>
      <c r="E14" s="36">
        <v>76</v>
      </c>
      <c r="F14" s="37">
        <v>100</v>
      </c>
      <c r="G14" s="36">
        <v>14</v>
      </c>
      <c r="H14" s="36">
        <v>14</v>
      </c>
      <c r="I14" s="36">
        <v>10</v>
      </c>
      <c r="J14" s="36">
        <v>12</v>
      </c>
      <c r="K14" s="36">
        <v>17</v>
      </c>
      <c r="L14" s="36">
        <v>5</v>
      </c>
      <c r="M14" s="36">
        <v>4</v>
      </c>
      <c r="N14" s="36">
        <v>0</v>
      </c>
      <c r="O14" s="36">
        <v>0</v>
      </c>
      <c r="P14" s="36">
        <v>76</v>
      </c>
      <c r="Q14" s="36">
        <v>421</v>
      </c>
      <c r="R14" s="37">
        <v>69.239999999999995</v>
      </c>
      <c r="S14" s="52"/>
      <c r="T14" s="53"/>
      <c r="U14" s="52"/>
      <c r="V14" s="52"/>
      <c r="W14" s="52"/>
    </row>
    <row r="15" spans="1:23" s="54" customFormat="1" ht="15.4" customHeight="1" x14ac:dyDescent="0.2">
      <c r="A15" s="250">
        <v>3</v>
      </c>
      <c r="B15" s="253" t="s">
        <v>156</v>
      </c>
      <c r="C15" s="55" t="s">
        <v>30</v>
      </c>
      <c r="D15" s="48">
        <v>3</v>
      </c>
      <c r="E15" s="48">
        <v>3</v>
      </c>
      <c r="F15" s="49">
        <v>100</v>
      </c>
      <c r="G15" s="48">
        <v>0</v>
      </c>
      <c r="H15" s="48">
        <v>1</v>
      </c>
      <c r="I15" s="48">
        <v>1</v>
      </c>
      <c r="J15" s="48">
        <v>0</v>
      </c>
      <c r="K15" s="48">
        <v>1</v>
      </c>
      <c r="L15" s="48">
        <v>0</v>
      </c>
      <c r="M15" s="48">
        <v>0</v>
      </c>
      <c r="N15" s="48">
        <v>0</v>
      </c>
      <c r="O15" s="48">
        <v>0</v>
      </c>
      <c r="P15" s="48">
        <v>3</v>
      </c>
      <c r="Q15" s="48">
        <v>17</v>
      </c>
      <c r="R15" s="49">
        <v>70.83</v>
      </c>
      <c r="S15" s="52"/>
      <c r="T15" s="53"/>
      <c r="U15" s="52"/>
      <c r="V15" s="52"/>
      <c r="W15" s="52"/>
    </row>
    <row r="16" spans="1:23" s="54" customFormat="1" ht="15.4" customHeight="1" x14ac:dyDescent="0.2">
      <c r="A16" s="250"/>
      <c r="B16" s="253"/>
      <c r="C16" s="55" t="s">
        <v>31</v>
      </c>
      <c r="D16" s="48">
        <v>1</v>
      </c>
      <c r="E16" s="48">
        <v>1</v>
      </c>
      <c r="F16" s="49">
        <v>100</v>
      </c>
      <c r="G16" s="48">
        <v>0</v>
      </c>
      <c r="H16" s="48">
        <v>0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</v>
      </c>
      <c r="Q16" s="48">
        <v>5</v>
      </c>
      <c r="R16" s="49">
        <v>62.5</v>
      </c>
      <c r="S16" s="52"/>
      <c r="T16" s="53"/>
      <c r="U16" s="52"/>
      <c r="V16" s="52"/>
      <c r="W16" s="52"/>
    </row>
    <row r="17" spans="1:23" s="54" customFormat="1" ht="15.4" customHeight="1" x14ac:dyDescent="0.2">
      <c r="A17" s="250"/>
      <c r="B17" s="253"/>
      <c r="C17" s="56" t="s">
        <v>42</v>
      </c>
      <c r="D17" s="36">
        <v>4</v>
      </c>
      <c r="E17" s="36">
        <v>4</v>
      </c>
      <c r="F17" s="37">
        <v>100</v>
      </c>
      <c r="G17" s="36">
        <v>0</v>
      </c>
      <c r="H17" s="36">
        <v>1</v>
      </c>
      <c r="I17" s="36">
        <v>1</v>
      </c>
      <c r="J17" s="36">
        <v>1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4</v>
      </c>
      <c r="Q17" s="36">
        <v>22</v>
      </c>
      <c r="R17" s="37">
        <v>68.75</v>
      </c>
      <c r="S17" s="52"/>
      <c r="T17" s="53"/>
      <c r="U17" s="52"/>
      <c r="V17" s="52"/>
      <c r="W17" s="52"/>
    </row>
    <row r="18" spans="1:23" s="54" customFormat="1" ht="15.4" customHeight="1" x14ac:dyDescent="0.2">
      <c r="A18" s="250">
        <v>4</v>
      </c>
      <c r="B18" s="253" t="s">
        <v>157</v>
      </c>
      <c r="C18" s="55" t="s">
        <v>30</v>
      </c>
      <c r="D18" s="48">
        <v>31</v>
      </c>
      <c r="E18" s="48">
        <v>31</v>
      </c>
      <c r="F18" s="49">
        <v>100</v>
      </c>
      <c r="G18" s="48">
        <v>8</v>
      </c>
      <c r="H18" s="48">
        <v>7</v>
      </c>
      <c r="I18" s="48">
        <v>4</v>
      </c>
      <c r="J18" s="48">
        <v>5</v>
      </c>
      <c r="K18" s="48">
        <v>4</v>
      </c>
      <c r="L18" s="48">
        <v>0</v>
      </c>
      <c r="M18" s="48">
        <v>3</v>
      </c>
      <c r="N18" s="48">
        <v>0</v>
      </c>
      <c r="O18" s="48">
        <v>0</v>
      </c>
      <c r="P18" s="48">
        <v>31</v>
      </c>
      <c r="Q18" s="48">
        <v>184</v>
      </c>
      <c r="R18" s="49">
        <v>74.19</v>
      </c>
      <c r="S18" s="52"/>
      <c r="T18" s="53"/>
      <c r="U18" s="52"/>
      <c r="V18" s="52"/>
      <c r="W18" s="52"/>
    </row>
    <row r="19" spans="1:23" s="54" customFormat="1" ht="15.4" customHeight="1" x14ac:dyDescent="0.2">
      <c r="A19" s="250"/>
      <c r="B19" s="253"/>
      <c r="C19" s="55" t="s">
        <v>31</v>
      </c>
      <c r="D19" s="48">
        <v>16</v>
      </c>
      <c r="E19" s="48">
        <v>16</v>
      </c>
      <c r="F19" s="49">
        <v>100</v>
      </c>
      <c r="G19" s="48">
        <v>4</v>
      </c>
      <c r="H19" s="48">
        <v>4</v>
      </c>
      <c r="I19" s="48">
        <v>1</v>
      </c>
      <c r="J19" s="48">
        <v>3</v>
      </c>
      <c r="K19" s="48">
        <v>0</v>
      </c>
      <c r="L19" s="48">
        <v>3</v>
      </c>
      <c r="M19" s="48">
        <v>1</v>
      </c>
      <c r="N19" s="48">
        <v>0</v>
      </c>
      <c r="O19" s="48">
        <v>0</v>
      </c>
      <c r="P19" s="48">
        <v>16</v>
      </c>
      <c r="Q19" s="48">
        <v>92</v>
      </c>
      <c r="R19" s="49">
        <v>71.88</v>
      </c>
      <c r="S19" s="52"/>
      <c r="T19" s="53"/>
      <c r="U19" s="52"/>
      <c r="V19" s="52"/>
      <c r="W19" s="52"/>
    </row>
    <row r="20" spans="1:23" s="54" customFormat="1" ht="15.4" customHeight="1" x14ac:dyDescent="0.2">
      <c r="A20" s="250"/>
      <c r="B20" s="253"/>
      <c r="C20" s="56" t="s">
        <v>42</v>
      </c>
      <c r="D20" s="36">
        <v>47</v>
      </c>
      <c r="E20" s="36">
        <v>47</v>
      </c>
      <c r="F20" s="37">
        <v>100</v>
      </c>
      <c r="G20" s="36">
        <v>12</v>
      </c>
      <c r="H20" s="36">
        <v>11</v>
      </c>
      <c r="I20" s="36">
        <v>5</v>
      </c>
      <c r="J20" s="36">
        <v>8</v>
      </c>
      <c r="K20" s="36">
        <v>4</v>
      </c>
      <c r="L20" s="36">
        <v>3</v>
      </c>
      <c r="M20" s="36">
        <v>4</v>
      </c>
      <c r="N20" s="36">
        <v>0</v>
      </c>
      <c r="O20" s="36">
        <v>0</v>
      </c>
      <c r="P20" s="36">
        <v>47</v>
      </c>
      <c r="Q20" s="36">
        <v>276</v>
      </c>
      <c r="R20" s="37">
        <v>73.400000000000006</v>
      </c>
      <c r="S20" s="52"/>
      <c r="T20" s="53"/>
      <c r="U20" s="52"/>
      <c r="V20" s="52"/>
      <c r="W20" s="52"/>
    </row>
    <row r="21" spans="1:23" s="54" customFormat="1" ht="15.4" customHeight="1" x14ac:dyDescent="0.2">
      <c r="A21" s="250">
        <v>5</v>
      </c>
      <c r="B21" s="253" t="s">
        <v>158</v>
      </c>
      <c r="C21" s="55" t="s">
        <v>30</v>
      </c>
      <c r="D21" s="48">
        <v>19</v>
      </c>
      <c r="E21" s="48">
        <v>19</v>
      </c>
      <c r="F21" s="49">
        <v>100</v>
      </c>
      <c r="G21" s="48">
        <v>0</v>
      </c>
      <c r="H21" s="48">
        <v>0</v>
      </c>
      <c r="I21" s="48">
        <v>1</v>
      </c>
      <c r="J21" s="48">
        <v>4</v>
      </c>
      <c r="K21" s="48">
        <v>7</v>
      </c>
      <c r="L21" s="48">
        <v>3</v>
      </c>
      <c r="M21" s="48">
        <v>4</v>
      </c>
      <c r="N21" s="48">
        <v>0</v>
      </c>
      <c r="O21" s="48">
        <v>0</v>
      </c>
      <c r="P21" s="48">
        <v>19</v>
      </c>
      <c r="Q21" s="48">
        <v>71</v>
      </c>
      <c r="R21" s="49">
        <v>46.71</v>
      </c>
      <c r="S21" s="52"/>
      <c r="T21" s="53"/>
      <c r="U21" s="52"/>
      <c r="V21" s="52"/>
      <c r="W21" s="52"/>
    </row>
    <row r="22" spans="1:23" s="54" customFormat="1" ht="15.4" customHeight="1" x14ac:dyDescent="0.2">
      <c r="A22" s="250"/>
      <c r="B22" s="253"/>
      <c r="C22" s="55" t="s">
        <v>31</v>
      </c>
      <c r="D22" s="48">
        <v>14</v>
      </c>
      <c r="E22" s="48">
        <v>14</v>
      </c>
      <c r="F22" s="49">
        <v>100</v>
      </c>
      <c r="G22" s="48">
        <v>1</v>
      </c>
      <c r="H22" s="48">
        <v>2</v>
      </c>
      <c r="I22" s="48">
        <v>4</v>
      </c>
      <c r="J22" s="48">
        <v>2</v>
      </c>
      <c r="K22" s="48">
        <v>3</v>
      </c>
      <c r="L22" s="48">
        <v>0</v>
      </c>
      <c r="M22" s="48">
        <v>2</v>
      </c>
      <c r="N22" s="48">
        <v>0</v>
      </c>
      <c r="O22" s="48">
        <v>0</v>
      </c>
      <c r="P22" s="48">
        <v>14</v>
      </c>
      <c r="Q22" s="48">
        <v>72</v>
      </c>
      <c r="R22" s="49">
        <v>64.290000000000006</v>
      </c>
      <c r="S22" s="52"/>
      <c r="T22" s="53"/>
      <c r="U22" s="52"/>
      <c r="V22" s="52"/>
      <c r="W22" s="52"/>
    </row>
    <row r="23" spans="1:23" s="54" customFormat="1" ht="15.4" customHeight="1" x14ac:dyDescent="0.2">
      <c r="A23" s="250"/>
      <c r="B23" s="253"/>
      <c r="C23" s="56" t="s">
        <v>42</v>
      </c>
      <c r="D23" s="36">
        <v>33</v>
      </c>
      <c r="E23" s="36">
        <v>33</v>
      </c>
      <c r="F23" s="37">
        <v>100</v>
      </c>
      <c r="G23" s="36">
        <v>1</v>
      </c>
      <c r="H23" s="36">
        <v>2</v>
      </c>
      <c r="I23" s="36">
        <v>5</v>
      </c>
      <c r="J23" s="36">
        <v>6</v>
      </c>
      <c r="K23" s="36">
        <v>10</v>
      </c>
      <c r="L23" s="36">
        <v>3</v>
      </c>
      <c r="M23" s="36">
        <v>6</v>
      </c>
      <c r="N23" s="36">
        <v>0</v>
      </c>
      <c r="O23" s="36">
        <v>0</v>
      </c>
      <c r="P23" s="36">
        <v>33</v>
      </c>
      <c r="Q23" s="36">
        <v>143</v>
      </c>
      <c r="R23" s="37">
        <v>54.17</v>
      </c>
      <c r="S23" s="52"/>
      <c r="T23" s="53"/>
      <c r="U23" s="52"/>
      <c r="V23" s="52"/>
      <c r="W23" s="52"/>
    </row>
    <row r="24" spans="1:23" s="54" customFormat="1" ht="15.4" customHeight="1" x14ac:dyDescent="0.2">
      <c r="A24" s="250">
        <v>6</v>
      </c>
      <c r="B24" s="253" t="s">
        <v>159</v>
      </c>
      <c r="C24" s="55" t="s">
        <v>30</v>
      </c>
      <c r="D24" s="48">
        <v>50</v>
      </c>
      <c r="E24" s="48">
        <v>50</v>
      </c>
      <c r="F24" s="49">
        <v>100</v>
      </c>
      <c r="G24" s="48">
        <v>1</v>
      </c>
      <c r="H24" s="48">
        <v>4</v>
      </c>
      <c r="I24" s="48">
        <v>7</v>
      </c>
      <c r="J24" s="48">
        <v>7</v>
      </c>
      <c r="K24" s="48">
        <v>11</v>
      </c>
      <c r="L24" s="48">
        <v>6</v>
      </c>
      <c r="M24" s="48">
        <v>10</v>
      </c>
      <c r="N24" s="48">
        <v>4</v>
      </c>
      <c r="O24" s="48">
        <v>0</v>
      </c>
      <c r="P24" s="48">
        <v>50</v>
      </c>
      <c r="Q24" s="48">
        <v>199</v>
      </c>
      <c r="R24" s="49">
        <v>49.75</v>
      </c>
      <c r="S24" s="52"/>
      <c r="T24" s="53"/>
      <c r="U24" s="52"/>
      <c r="V24" s="52"/>
      <c r="W24" s="52"/>
    </row>
    <row r="25" spans="1:23" s="54" customFormat="1" ht="15.4" customHeight="1" x14ac:dyDescent="0.2">
      <c r="A25" s="250"/>
      <c r="B25" s="253"/>
      <c r="C25" s="55" t="s">
        <v>31</v>
      </c>
      <c r="D25" s="48">
        <v>30</v>
      </c>
      <c r="E25" s="48">
        <v>30</v>
      </c>
      <c r="F25" s="49">
        <v>100</v>
      </c>
      <c r="G25" s="48">
        <v>1</v>
      </c>
      <c r="H25" s="48">
        <v>4</v>
      </c>
      <c r="I25" s="48">
        <v>3</v>
      </c>
      <c r="J25" s="48">
        <v>6</v>
      </c>
      <c r="K25" s="48">
        <v>8</v>
      </c>
      <c r="L25" s="48">
        <v>4</v>
      </c>
      <c r="M25" s="48">
        <v>4</v>
      </c>
      <c r="N25" s="48">
        <v>0</v>
      </c>
      <c r="O25" s="48">
        <v>0</v>
      </c>
      <c r="P25" s="48">
        <v>30</v>
      </c>
      <c r="Q25" s="48">
        <v>136</v>
      </c>
      <c r="R25" s="49">
        <v>56.67</v>
      </c>
      <c r="S25" s="52"/>
      <c r="T25" s="53"/>
      <c r="U25" s="52"/>
      <c r="V25" s="52"/>
      <c r="W25" s="52"/>
    </row>
    <row r="26" spans="1:23" s="54" customFormat="1" ht="15.4" customHeight="1" x14ac:dyDescent="0.2">
      <c r="A26" s="250"/>
      <c r="B26" s="253"/>
      <c r="C26" s="56" t="s">
        <v>42</v>
      </c>
      <c r="D26" s="36">
        <v>80</v>
      </c>
      <c r="E26" s="36">
        <v>80</v>
      </c>
      <c r="F26" s="37">
        <v>100</v>
      </c>
      <c r="G26" s="36">
        <v>2</v>
      </c>
      <c r="H26" s="36">
        <v>8</v>
      </c>
      <c r="I26" s="36">
        <v>10</v>
      </c>
      <c r="J26" s="36">
        <v>13</v>
      </c>
      <c r="K26" s="36">
        <v>19</v>
      </c>
      <c r="L26" s="36">
        <v>10</v>
      </c>
      <c r="M26" s="36">
        <v>14</v>
      </c>
      <c r="N26" s="36">
        <v>4</v>
      </c>
      <c r="O26" s="36">
        <v>0</v>
      </c>
      <c r="P26" s="36">
        <v>80</v>
      </c>
      <c r="Q26" s="36">
        <v>335</v>
      </c>
      <c r="R26" s="37">
        <v>52.34</v>
      </c>
      <c r="S26" s="52"/>
      <c r="T26" s="53"/>
      <c r="U26" s="52"/>
      <c r="V26" s="52"/>
      <c r="W26" s="52"/>
    </row>
    <row r="27" spans="1:23" s="54" customFormat="1" ht="15.4" customHeight="1" x14ac:dyDescent="0.2">
      <c r="A27" s="250">
        <v>7</v>
      </c>
      <c r="B27" s="253" t="s">
        <v>160</v>
      </c>
      <c r="C27" s="55" t="s">
        <v>30</v>
      </c>
      <c r="D27" s="48">
        <v>50</v>
      </c>
      <c r="E27" s="48">
        <v>50</v>
      </c>
      <c r="F27" s="49">
        <v>100</v>
      </c>
      <c r="G27" s="48">
        <v>3</v>
      </c>
      <c r="H27" s="48">
        <v>10</v>
      </c>
      <c r="I27" s="48">
        <v>3</v>
      </c>
      <c r="J27" s="48">
        <v>9</v>
      </c>
      <c r="K27" s="48">
        <v>6</v>
      </c>
      <c r="L27" s="48">
        <v>16</v>
      </c>
      <c r="M27" s="48">
        <v>3</v>
      </c>
      <c r="N27" s="48">
        <v>0</v>
      </c>
      <c r="O27" s="48">
        <v>0</v>
      </c>
      <c r="P27" s="48">
        <v>50</v>
      </c>
      <c r="Q27" s="48">
        <v>235</v>
      </c>
      <c r="R27" s="49">
        <v>58.75</v>
      </c>
      <c r="S27" s="52"/>
      <c r="T27" s="53"/>
      <c r="U27" s="52"/>
      <c r="V27" s="52"/>
      <c r="W27" s="52"/>
    </row>
    <row r="28" spans="1:23" s="54" customFormat="1" ht="15.4" customHeight="1" x14ac:dyDescent="0.2">
      <c r="A28" s="250"/>
      <c r="B28" s="253"/>
      <c r="C28" s="55" t="s">
        <v>31</v>
      </c>
      <c r="D28" s="48">
        <v>30</v>
      </c>
      <c r="E28" s="48">
        <v>30</v>
      </c>
      <c r="F28" s="49">
        <v>100</v>
      </c>
      <c r="G28" s="48">
        <v>4</v>
      </c>
      <c r="H28" s="48">
        <v>2</v>
      </c>
      <c r="I28" s="48">
        <v>4</v>
      </c>
      <c r="J28" s="48">
        <v>9</v>
      </c>
      <c r="K28" s="48">
        <v>7</v>
      </c>
      <c r="L28" s="48">
        <v>3</v>
      </c>
      <c r="M28" s="48">
        <v>1</v>
      </c>
      <c r="N28" s="48">
        <v>0</v>
      </c>
      <c r="O28" s="48">
        <v>0</v>
      </c>
      <c r="P28" s="48">
        <v>30</v>
      </c>
      <c r="Q28" s="48">
        <v>154</v>
      </c>
      <c r="R28" s="49">
        <v>64.17</v>
      </c>
      <c r="S28" s="52"/>
      <c r="T28" s="53"/>
      <c r="U28" s="52"/>
      <c r="V28" s="52"/>
      <c r="W28" s="52"/>
    </row>
    <row r="29" spans="1:23" s="54" customFormat="1" ht="15.4" customHeight="1" x14ac:dyDescent="0.2">
      <c r="A29" s="250"/>
      <c r="B29" s="253"/>
      <c r="C29" s="56" t="s">
        <v>42</v>
      </c>
      <c r="D29" s="36">
        <v>80</v>
      </c>
      <c r="E29" s="36">
        <v>80</v>
      </c>
      <c r="F29" s="37">
        <v>100</v>
      </c>
      <c r="G29" s="36">
        <v>7</v>
      </c>
      <c r="H29" s="36">
        <v>12</v>
      </c>
      <c r="I29" s="36">
        <v>7</v>
      </c>
      <c r="J29" s="36">
        <v>18</v>
      </c>
      <c r="K29" s="36">
        <v>13</v>
      </c>
      <c r="L29" s="36">
        <v>19</v>
      </c>
      <c r="M29" s="36">
        <v>4</v>
      </c>
      <c r="N29" s="36">
        <v>0</v>
      </c>
      <c r="O29" s="36">
        <v>0</v>
      </c>
      <c r="P29" s="36">
        <v>80</v>
      </c>
      <c r="Q29" s="36">
        <v>389</v>
      </c>
      <c r="R29" s="37">
        <v>60.78</v>
      </c>
      <c r="S29" s="52"/>
      <c r="T29" s="53"/>
      <c r="U29" s="52"/>
      <c r="V29" s="52"/>
      <c r="W29" s="52"/>
    </row>
    <row r="30" spans="1:23" s="54" customFormat="1" ht="15.4" customHeight="1" x14ac:dyDescent="0.2">
      <c r="A30" s="254" t="s">
        <v>153</v>
      </c>
      <c r="B30" s="254"/>
      <c r="C30" s="150" t="s">
        <v>30</v>
      </c>
      <c r="D30" s="151">
        <f>IFERROR(SUMIF($C$9:$C$29,$C$30,D9:D29),"")</f>
        <v>250</v>
      </c>
      <c r="E30" s="151">
        <f>IFERROR(SUMIF($C$9:$C$29,$C$30,E9:E29),"")</f>
        <v>250</v>
      </c>
      <c r="F30" s="152">
        <f>IFERROR(IFERROR(IF(D30&gt;0,ROUND((E30/D30)*100,2),0),""),"")</f>
        <v>100</v>
      </c>
      <c r="G30" s="151">
        <f t="shared" ref="G30:Q30" si="0">IFERROR(SUMIF($C$9:$C$29,$C$30,G9:G29),"")</f>
        <v>20</v>
      </c>
      <c r="H30" s="151">
        <f t="shared" si="0"/>
        <v>38</v>
      </c>
      <c r="I30" s="151">
        <f t="shared" si="0"/>
        <v>25</v>
      </c>
      <c r="J30" s="151">
        <f t="shared" si="0"/>
        <v>44</v>
      </c>
      <c r="K30" s="151">
        <f t="shared" si="0"/>
        <v>43</v>
      </c>
      <c r="L30" s="151">
        <f t="shared" si="0"/>
        <v>39</v>
      </c>
      <c r="M30" s="151">
        <f t="shared" si="0"/>
        <v>30</v>
      </c>
      <c r="N30" s="151">
        <f t="shared" si="0"/>
        <v>11</v>
      </c>
      <c r="O30" s="151">
        <f t="shared" si="0"/>
        <v>0</v>
      </c>
      <c r="P30" s="151">
        <f t="shared" si="0"/>
        <v>250</v>
      </c>
      <c r="Q30" s="151">
        <f t="shared" si="0"/>
        <v>1156</v>
      </c>
      <c r="R30" s="152">
        <f>IFERROR(IF(D30&gt;0,ROUND((Q30/D30)*12.5,2),0),"")</f>
        <v>57.8</v>
      </c>
      <c r="S30" s="52"/>
      <c r="T30" s="252" t="str">
        <f>IFERROR(IF(R32&lt;&gt;'10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30" s="252"/>
      <c r="V30" s="252"/>
      <c r="W30" s="252"/>
    </row>
    <row r="31" spans="1:23" s="54" customFormat="1" ht="15.4" customHeight="1" x14ac:dyDescent="0.2">
      <c r="A31" s="254"/>
      <c r="B31" s="254"/>
      <c r="C31" s="150" t="s">
        <v>31</v>
      </c>
      <c r="D31" s="151">
        <f>IFERROR(SUMIF($C$9:$C$29,$C$31,D9:D29),"")</f>
        <v>150</v>
      </c>
      <c r="E31" s="151">
        <f>IFERROR(SUMIF($C$9:$C$29,$C$31,E9:E29),"")</f>
        <v>150</v>
      </c>
      <c r="F31" s="152">
        <f>IFERROR(IF(D31&gt;0,ROUND((E31/D31)*100,2),0),"")</f>
        <v>100</v>
      </c>
      <c r="G31" s="151">
        <f t="shared" ref="G31:Q31" si="1">IFERROR(SUMIF($C$9:$C$29,$C$31,G9:G29),"")</f>
        <v>20</v>
      </c>
      <c r="H31" s="151">
        <f t="shared" si="1"/>
        <v>22</v>
      </c>
      <c r="I31" s="151">
        <f t="shared" si="1"/>
        <v>19</v>
      </c>
      <c r="J31" s="151">
        <f t="shared" si="1"/>
        <v>27</v>
      </c>
      <c r="K31" s="151">
        <f t="shared" si="1"/>
        <v>32</v>
      </c>
      <c r="L31" s="151">
        <f t="shared" si="1"/>
        <v>15</v>
      </c>
      <c r="M31" s="151">
        <f t="shared" si="1"/>
        <v>14</v>
      </c>
      <c r="N31" s="151">
        <f t="shared" si="1"/>
        <v>1</v>
      </c>
      <c r="O31" s="151">
        <f t="shared" si="1"/>
        <v>0</v>
      </c>
      <c r="P31" s="151">
        <f t="shared" si="1"/>
        <v>150</v>
      </c>
      <c r="Q31" s="151">
        <f t="shared" si="1"/>
        <v>765</v>
      </c>
      <c r="R31" s="152">
        <f>IFERROR(IF(D31&gt;0,ROUND((Q31/D31)*12.5,2),0),"")</f>
        <v>63.75</v>
      </c>
      <c r="S31" s="52"/>
      <c r="T31" s="252"/>
      <c r="U31" s="252"/>
      <c r="V31" s="252"/>
      <c r="W31" s="252"/>
    </row>
    <row r="32" spans="1:23" s="54" customFormat="1" ht="15.4" customHeight="1" x14ac:dyDescent="0.2">
      <c r="A32" s="254"/>
      <c r="B32" s="254"/>
      <c r="C32" s="150" t="s">
        <v>42</v>
      </c>
      <c r="D32" s="151">
        <f>IFERROR(SUMIF($C$9:$C$29,$C$32,D9:D29),"")</f>
        <v>400</v>
      </c>
      <c r="E32" s="151">
        <f>IFERROR(SUMIF($C$9:$C$29,$C$32,E9:E29),"")</f>
        <v>400</v>
      </c>
      <c r="F32" s="152">
        <f>IFERROR(IF(D32&gt;0,ROUND((E32/D32)*100,2),0),"")</f>
        <v>100</v>
      </c>
      <c r="G32" s="151">
        <f t="shared" ref="G32:Q32" si="2">IFERROR(SUMIF($C$9:$C$29,$C$32,G9:G29),"")</f>
        <v>40</v>
      </c>
      <c r="H32" s="151">
        <f t="shared" si="2"/>
        <v>60</v>
      </c>
      <c r="I32" s="151">
        <f t="shared" si="2"/>
        <v>44</v>
      </c>
      <c r="J32" s="151">
        <f t="shared" si="2"/>
        <v>71</v>
      </c>
      <c r="K32" s="151">
        <f t="shared" si="2"/>
        <v>75</v>
      </c>
      <c r="L32" s="151">
        <f t="shared" si="2"/>
        <v>54</v>
      </c>
      <c r="M32" s="151">
        <f t="shared" si="2"/>
        <v>44</v>
      </c>
      <c r="N32" s="151">
        <f t="shared" si="2"/>
        <v>12</v>
      </c>
      <c r="O32" s="151">
        <f t="shared" si="2"/>
        <v>0</v>
      </c>
      <c r="P32" s="151">
        <f t="shared" si="2"/>
        <v>400</v>
      </c>
      <c r="Q32" s="151">
        <f t="shared" si="2"/>
        <v>1921</v>
      </c>
      <c r="R32" s="153">
        <f>IFERROR(IF(D32&gt;0,ROUND((Q32/D32)*12.5,2),0),"")</f>
        <v>60.03</v>
      </c>
      <c r="S32" s="52"/>
      <c r="T32" s="252"/>
      <c r="U32" s="252"/>
      <c r="V32" s="252"/>
      <c r="W32" s="252"/>
    </row>
    <row r="33" spans="1:23" s="13" customFormat="1" ht="11.25" x14ac:dyDescent="0.2">
      <c r="A33" s="245" t="s">
        <v>140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55"/>
      <c r="S33" s="11"/>
      <c r="T33" s="252"/>
      <c r="U33" s="252"/>
      <c r="V33" s="252"/>
      <c r="W33" s="252"/>
    </row>
    <row r="34" spans="1:23" s="13" customFormat="1" ht="40.15" customHeight="1" x14ac:dyDescent="0.15">
      <c r="A34" s="231" t="s">
        <v>142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11"/>
      <c r="T34" s="12"/>
      <c r="U34" s="11"/>
      <c r="V34" s="11"/>
      <c r="W34" s="11"/>
    </row>
    <row r="35" spans="1:23" s="13" customFormat="1" ht="40.15" customHeight="1" x14ac:dyDescent="0.2">
      <c r="A35" s="229" t="s">
        <v>143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11"/>
      <c r="T35" s="12"/>
      <c r="U35" s="11"/>
      <c r="V35" s="11"/>
      <c r="W35" s="11"/>
    </row>
    <row r="1016" spans="1:23" ht="24.95" customHeight="1" x14ac:dyDescent="0.2">
      <c r="A1016" s="79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5" customHeight="1" x14ac:dyDescent="0.2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  <row r="1018" spans="1:23" ht="24.95" customHeight="1" x14ac:dyDescent="0.2">
      <c r="A1018" s="8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</row>
    <row r="1019" spans="1:23" ht="24.95" customHeight="1" x14ac:dyDescent="0.2">
      <c r="A1019" s="8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5" customHeight="1" x14ac:dyDescent="0.2">
      <c r="A1020" s="8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5" customHeight="1" x14ac:dyDescent="0.2">
      <c r="A1021" s="80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5" customHeight="1" x14ac:dyDescent="0.2">
      <c r="A1022" s="80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5" customHeight="1" x14ac:dyDescent="0.2">
      <c r="A1023" s="80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5" customHeight="1" x14ac:dyDescent="0.2">
      <c r="A1024" s="80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5" customHeight="1" x14ac:dyDescent="0.2">
      <c r="A1025" s="80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5" customHeight="1" x14ac:dyDescent="0.2">
      <c r="A1026" s="80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5" customHeight="1" x14ac:dyDescent="0.2">
      <c r="A1027" s="80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5" customHeight="1" x14ac:dyDescent="0.2">
      <c r="A1028" s="80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5" customHeight="1" x14ac:dyDescent="0.2">
      <c r="A1029" s="80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5" customHeight="1" x14ac:dyDescent="0.2">
      <c r="A1030" s="80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5" customHeight="1" x14ac:dyDescent="0.2">
      <c r="A1031" s="80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5" customHeight="1" x14ac:dyDescent="0.2">
      <c r="A1032" s="80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5" customHeight="1" x14ac:dyDescent="0.2">
      <c r="A1033" s="80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5" customHeight="1" x14ac:dyDescent="0.2">
      <c r="A1034" s="80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5" customHeight="1" x14ac:dyDescent="0.2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</sheetData>
  <sheetProtection algorithmName="SHA-512" hashValue="bc5Km/P9yTKazjfrge0SulS7vEZkKG+q42FSYMtqdbNDD7rcf7B3cWaWPLeTEsPCFHQ0d0pUmW/4sKJ+/uHdHw==" saltValue="vZimwBqzeLDYlC+hdBm4Fw==" spinCount="100000" sheet="1" objects="1" scenarios="1"/>
  <mergeCells count="26"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A1:R1"/>
    <mergeCell ref="A2:R2"/>
    <mergeCell ref="A3:R3"/>
    <mergeCell ref="A4:R4"/>
    <mergeCell ref="A5:R5"/>
    <mergeCell ref="T30:W33"/>
    <mergeCell ref="A35:R35"/>
    <mergeCell ref="A34:R34"/>
    <mergeCell ref="A15:A17"/>
    <mergeCell ref="B15:B17"/>
    <mergeCell ref="A18:A20"/>
    <mergeCell ref="B18:B20"/>
    <mergeCell ref="A21:A23"/>
    <mergeCell ref="B21:B23"/>
    <mergeCell ref="A30:B32"/>
    <mergeCell ref="A33:R33"/>
  </mergeCells>
  <hyperlinks>
    <hyperlink ref="T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134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213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" customHeight="1" x14ac:dyDescent="0.2">
      <c r="A9" s="189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gbVzspqNbM9dMIsdVPWwhh29IQa6vYJBz4saJNC2hm9T8H91mWNfIZyNr0UeahNlTV08K7pTfzbM0de7g7J2Zg==" saltValue="7/6Aw1nGZpvakhEWUDWQB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40625" defaultRowHeight="12.75" x14ac:dyDescent="0.2"/>
  <cols>
    <col min="1" max="1" width="3.7109375" style="4" customWidth="1"/>
    <col min="2" max="2" width="40.7109375" style="1" customWidth="1"/>
    <col min="3" max="5" width="15.7109375" style="3" customWidth="1"/>
    <col min="6" max="6" width="5.7109375" style="3" customWidth="1"/>
    <col min="7" max="7" width="17.7109375" style="3" bestFit="1" customWidth="1"/>
    <col min="8" max="10" width="10.7109375" style="3" customWidth="1"/>
    <col min="11" max="11" width="10.7109375" style="1" customWidth="1"/>
    <col min="12" max="14" width="10.7109375" style="3" customWidth="1"/>
    <col min="15" max="16" width="10.7109375" style="2" customWidth="1"/>
    <col min="17" max="19" width="25.7109375" style="2" customWidth="1"/>
    <col min="20" max="16384" width="9.140625" style="2"/>
  </cols>
  <sheetData>
    <row r="1" spans="1:16" s="41" customFormat="1" ht="15.75" x14ac:dyDescent="0.2">
      <c r="A1" s="233" t="s">
        <v>137</v>
      </c>
      <c r="B1" s="233"/>
      <c r="C1" s="233"/>
      <c r="D1" s="233"/>
      <c r="E1" s="233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25" x14ac:dyDescent="0.2">
      <c r="A2" s="234" t="s">
        <v>145</v>
      </c>
      <c r="B2" s="234"/>
      <c r="C2" s="234"/>
      <c r="D2" s="234"/>
      <c r="E2" s="234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4.25" x14ac:dyDescent="0.2">
      <c r="A3" s="235" t="s">
        <v>146</v>
      </c>
      <c r="B3" s="283"/>
      <c r="C3" s="283"/>
      <c r="D3" s="283"/>
      <c r="E3" s="283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4.25" x14ac:dyDescent="0.2">
      <c r="A4" s="237"/>
      <c r="B4" s="238"/>
      <c r="C4" s="238"/>
      <c r="D4" s="238"/>
      <c r="E4" s="238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4.25" x14ac:dyDescent="0.2">
      <c r="A5" s="239" t="s">
        <v>147</v>
      </c>
      <c r="B5" s="238"/>
      <c r="C5" s="238"/>
      <c r="D5" s="238"/>
      <c r="E5" s="238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4.25" x14ac:dyDescent="0.2">
      <c r="A6" s="240" t="s">
        <v>214</v>
      </c>
      <c r="B6" s="292"/>
      <c r="C6" s="292"/>
      <c r="D6" s="292"/>
      <c r="E6" s="292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4.25" x14ac:dyDescent="0.2">
      <c r="A7" s="239"/>
      <c r="B7" s="238"/>
      <c r="C7" s="238"/>
      <c r="D7" s="238"/>
      <c r="E7" s="238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x14ac:dyDescent="0.2">
      <c r="A8" s="243" t="s">
        <v>59</v>
      </c>
      <c r="B8" s="243" t="s">
        <v>0</v>
      </c>
      <c r="C8" s="243" t="s">
        <v>14</v>
      </c>
      <c r="D8" s="243"/>
      <c r="E8" s="243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x14ac:dyDescent="0.2">
      <c r="A9" s="244"/>
      <c r="B9" s="243"/>
      <c r="C9" s="188">
        <v>2019</v>
      </c>
      <c r="D9" s="188">
        <v>2020</v>
      </c>
      <c r="E9" s="188">
        <v>2021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" customHeight="1" x14ac:dyDescent="0.2">
      <c r="A10" s="189">
        <v>1</v>
      </c>
      <c r="B10" s="181" t="s">
        <v>150</v>
      </c>
      <c r="C10" s="182">
        <v>100</v>
      </c>
      <c r="D10" s="182">
        <v>100</v>
      </c>
      <c r="E10" s="178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">
      <c r="A11" s="245" t="s">
        <v>140</v>
      </c>
      <c r="B11" s="245"/>
      <c r="C11" s="245"/>
      <c r="D11" s="245"/>
      <c r="E11" s="245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15" customHeight="1" x14ac:dyDescent="0.2">
      <c r="A12" s="290" t="s">
        <v>142</v>
      </c>
      <c r="B12" s="291"/>
      <c r="C12" s="291"/>
      <c r="D12" s="291"/>
      <c r="E12" s="29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15" customHeight="1" x14ac:dyDescent="0.2">
      <c r="A13" s="229" t="s">
        <v>143</v>
      </c>
      <c r="B13" s="230"/>
      <c r="C13" s="230"/>
      <c r="D13" s="230"/>
      <c r="E13" s="23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5" x14ac:dyDescent="0.2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5" x14ac:dyDescent="0.2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5" x14ac:dyDescent="0.2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5" x14ac:dyDescent="0.2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5" x14ac:dyDescent="0.2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5" x14ac:dyDescent="0.2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5" x14ac:dyDescent="0.2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5" x14ac:dyDescent="0.2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5" x14ac:dyDescent="0.2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5" x14ac:dyDescent="0.2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5" x14ac:dyDescent="0.2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5" x14ac:dyDescent="0.2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5" x14ac:dyDescent="0.2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5" x14ac:dyDescent="0.2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5" x14ac:dyDescent="0.2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5" x14ac:dyDescent="0.2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5" x14ac:dyDescent="0.2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5" x14ac:dyDescent="0.2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5" x14ac:dyDescent="0.2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5" x14ac:dyDescent="0.2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7HdHnz0EL7r6SQiBgEBUch/Fs5207VZJPzuezz3fBYoc7qNFM7qZo5LOtYgJIaPUdVYagufpcqLnshCGuJIyAw==" saltValue="sKOsuY9GqsSOWkkC9cQ4C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2" sqref="G2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3" width="15.7109375" style="26" customWidth="1"/>
    <col min="4" max="5" width="15.7109375" style="27" customWidth="1"/>
    <col min="6" max="6" width="5.7109375" style="27" customWidth="1"/>
    <col min="7" max="7" width="18.7109375" style="27" bestFit="1" customWidth="1"/>
    <col min="8" max="10" width="10.7109375" style="27" customWidth="1"/>
    <col min="11" max="11" width="10.7109375" style="26" customWidth="1"/>
    <col min="12" max="14" width="10.7109375" style="27" customWidth="1"/>
    <col min="15" max="16" width="10.7109375" style="18" customWidth="1"/>
    <col min="17" max="19" width="25.7109375" style="18" customWidth="1"/>
    <col min="20" max="16384" width="9.140625" style="18"/>
  </cols>
  <sheetData>
    <row r="1" spans="1:16" s="58" customFormat="1" ht="15.75" x14ac:dyDescent="0.2">
      <c r="A1" s="233" t="s">
        <v>137</v>
      </c>
      <c r="B1" s="233"/>
      <c r="C1" s="233"/>
      <c r="D1" s="233"/>
      <c r="E1" s="233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25" x14ac:dyDescent="0.2">
      <c r="A2" s="234" t="s">
        <v>145</v>
      </c>
      <c r="B2" s="234"/>
      <c r="C2" s="234"/>
      <c r="D2" s="234"/>
      <c r="E2" s="234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4.25" x14ac:dyDescent="0.2">
      <c r="A3" s="235" t="s">
        <v>146</v>
      </c>
      <c r="B3" s="283"/>
      <c r="C3" s="283"/>
      <c r="D3" s="283"/>
      <c r="E3" s="283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4.25" x14ac:dyDescent="0.2">
      <c r="A4" s="239"/>
      <c r="B4" s="292"/>
      <c r="C4" s="292"/>
      <c r="D4" s="292"/>
      <c r="E4" s="292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4.25" x14ac:dyDescent="0.2">
      <c r="A5" s="239" t="s">
        <v>147</v>
      </c>
      <c r="B5" s="238"/>
      <c r="C5" s="238"/>
      <c r="D5" s="238"/>
      <c r="E5" s="238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4.25" x14ac:dyDescent="0.2">
      <c r="A6" s="296" t="s">
        <v>215</v>
      </c>
      <c r="B6" s="279"/>
      <c r="C6" s="279"/>
      <c r="D6" s="279"/>
      <c r="E6" s="279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4.25" x14ac:dyDescent="0.2">
      <c r="A7" s="295"/>
      <c r="B7" s="263"/>
      <c r="C7" s="263"/>
      <c r="D7" s="263"/>
      <c r="E7" s="26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15" customHeight="1" x14ac:dyDescent="0.2">
      <c r="A8" s="268" t="s">
        <v>19</v>
      </c>
      <c r="B8" s="268" t="s">
        <v>34</v>
      </c>
      <c r="C8" s="269" t="s">
        <v>1</v>
      </c>
      <c r="D8" s="269"/>
      <c r="E8" s="269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15" customHeight="1" x14ac:dyDescent="0.2">
      <c r="A9" s="268"/>
      <c r="B9" s="269"/>
      <c r="C9" s="269" t="s">
        <v>24</v>
      </c>
      <c r="D9" s="269"/>
      <c r="E9" s="269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15" customHeight="1" x14ac:dyDescent="0.2">
      <c r="A10" s="268"/>
      <c r="B10" s="269"/>
      <c r="C10" s="190">
        <v>2019</v>
      </c>
      <c r="D10" s="190">
        <v>2020</v>
      </c>
      <c r="E10" s="190">
        <v>2021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" customHeight="1" x14ac:dyDescent="0.2">
      <c r="A11" s="72">
        <v>1</v>
      </c>
      <c r="B11" s="149" t="s">
        <v>172</v>
      </c>
      <c r="C11" s="192">
        <v>17</v>
      </c>
      <c r="D11" s="145">
        <v>9</v>
      </c>
      <c r="E11" s="145">
        <v>20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">
      <c r="A12" s="265" t="s">
        <v>140</v>
      </c>
      <c r="B12" s="265"/>
      <c r="C12" s="265"/>
      <c r="D12" s="265"/>
      <c r="E12" s="265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15" customHeight="1" x14ac:dyDescent="0.2">
      <c r="A13" s="293" t="s">
        <v>142</v>
      </c>
      <c r="B13" s="294"/>
      <c r="C13" s="294"/>
      <c r="D13" s="294"/>
      <c r="E13" s="294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15" customHeight="1" x14ac:dyDescent="0.2">
      <c r="A14" s="266" t="s">
        <v>143</v>
      </c>
      <c r="B14" s="267"/>
      <c r="C14" s="267"/>
      <c r="D14" s="267"/>
      <c r="E14" s="267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5" x14ac:dyDescent="0.2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5" x14ac:dyDescent="0.2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5" x14ac:dyDescent="0.2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5" x14ac:dyDescent="0.2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5" x14ac:dyDescent="0.2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5" x14ac:dyDescent="0.2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5" x14ac:dyDescent="0.2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5" x14ac:dyDescent="0.2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5" x14ac:dyDescent="0.2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5" x14ac:dyDescent="0.2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5" x14ac:dyDescent="0.2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JdX9qk3skaslu3O1RLQ5SJ3usYXq5uU0Y3wXg502pjhVCFjxnuuT1it/RSpBTuQH5RERenj+/dyiFl4A5dU4Mg==" saltValue="IBraZsxdWKg8WyFqQV4mLQ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38.28515625" style="130" customWidth="1"/>
    <col min="4" max="4" width="5.7109375" style="130" customWidth="1"/>
    <col min="5" max="5" width="18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9" t="s">
        <v>130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5" x14ac:dyDescent="0.2">
      <c r="A3" s="235" t="s">
        <v>146</v>
      </c>
      <c r="B3" s="283"/>
      <c r="C3" s="283"/>
      <c r="D3" s="125"/>
      <c r="E3" s="17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40" t="s">
        <v>53</v>
      </c>
      <c r="B6" s="241"/>
      <c r="C6" s="241"/>
      <c r="D6" s="127"/>
      <c r="E6" s="127"/>
      <c r="F6" s="127"/>
    </row>
    <row r="7" spans="1:14" s="124" customFormat="1" ht="14.25" x14ac:dyDescent="0.2">
      <c r="A7" s="239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" customHeight="1" x14ac:dyDescent="0.2">
      <c r="A9" s="172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0" spans="1:1" x14ac:dyDescent="0.2">
      <c r="A20" s="132"/>
    </row>
  </sheetData>
  <sheetProtection algorithmName="SHA-512" hashValue="NekW5LMCurcpnQVWE5xoAsSEx7UcSNKe5pbXUZGTLuz4FFplTsqBdQeRCgmJuns0jE+PnCCAtp8Y3Mv4O9Z2Ag==" saltValue="JO0nbYe+dMY2tlhfZvWXz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40625" defaultRowHeight="12.75" x14ac:dyDescent="0.2"/>
  <cols>
    <col min="1" max="1" width="3.7109375" style="25" customWidth="1"/>
    <col min="2" max="2" width="30.7109375" style="26" customWidth="1"/>
    <col min="3" max="10" width="8.7109375" style="27" customWidth="1"/>
    <col min="11" max="11" width="5.7109375" style="27" customWidth="1"/>
    <col min="12" max="12" width="18.28515625" style="27" bestFit="1" customWidth="1"/>
    <col min="13" max="15" width="10.7109375" style="27" customWidth="1"/>
    <col min="16" max="16" width="10.7109375" style="26" customWidth="1"/>
    <col min="17" max="19" width="10.7109375" style="27" customWidth="1"/>
    <col min="20" max="21" width="10.7109375" style="18" customWidth="1"/>
    <col min="22" max="24" width="25.7109375" style="18" customWidth="1"/>
    <col min="25" max="16384" width="9.140625" style="18"/>
  </cols>
  <sheetData>
    <row r="1" spans="1:21" s="58" customFormat="1" ht="15.75" x14ac:dyDescent="0.2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25" x14ac:dyDescent="0.2">
      <c r="A2" s="259" t="s">
        <v>145</v>
      </c>
      <c r="B2" s="259"/>
      <c r="C2" s="259"/>
      <c r="D2" s="259"/>
      <c r="E2" s="259"/>
      <c r="F2" s="259"/>
      <c r="G2" s="259"/>
      <c r="H2" s="259"/>
      <c r="I2" s="259"/>
      <c r="J2" s="259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4.25" x14ac:dyDescent="0.2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4.25" x14ac:dyDescent="0.2">
      <c r="A4" s="262"/>
      <c r="B4" s="263"/>
      <c r="C4" s="263"/>
      <c r="D4" s="263"/>
      <c r="E4" s="263"/>
      <c r="F4" s="263"/>
      <c r="G4" s="263"/>
      <c r="H4" s="263"/>
      <c r="I4" s="263"/>
      <c r="J4" s="263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4.25" x14ac:dyDescent="0.2">
      <c r="A5" s="264" t="s">
        <v>147</v>
      </c>
      <c r="B5" s="263"/>
      <c r="C5" s="263"/>
      <c r="D5" s="263"/>
      <c r="E5" s="263"/>
      <c r="F5" s="263"/>
      <c r="G5" s="263"/>
      <c r="H5" s="263"/>
      <c r="I5" s="263"/>
      <c r="J5" s="263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4.25" x14ac:dyDescent="0.2">
      <c r="A6" s="256" t="s">
        <v>161</v>
      </c>
      <c r="B6" s="257"/>
      <c r="C6" s="257"/>
      <c r="D6" s="257"/>
      <c r="E6" s="257"/>
      <c r="F6" s="257"/>
      <c r="G6" s="257"/>
      <c r="H6" s="257"/>
      <c r="I6" s="257"/>
      <c r="J6" s="257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4.25" x14ac:dyDescent="0.2">
      <c r="A7" s="264"/>
      <c r="B7" s="263"/>
      <c r="C7" s="263"/>
      <c r="D7" s="263"/>
      <c r="E7" s="263"/>
      <c r="F7" s="263"/>
      <c r="G7" s="263"/>
      <c r="H7" s="263"/>
      <c r="I7" s="263"/>
      <c r="J7" s="26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">
      <c r="A8" s="268" t="s">
        <v>54</v>
      </c>
      <c r="B8" s="268" t="s">
        <v>0</v>
      </c>
      <c r="C8" s="269" t="s">
        <v>49</v>
      </c>
      <c r="D8" s="269"/>
      <c r="E8" s="269"/>
      <c r="F8" s="269" t="s">
        <v>20</v>
      </c>
      <c r="G8" s="269"/>
      <c r="H8" s="269"/>
      <c r="I8" s="269"/>
      <c r="J8" s="269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">
      <c r="A9" s="269"/>
      <c r="B9" s="268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2">
      <c r="A10" s="72">
        <v>1</v>
      </c>
      <c r="B10" s="179" t="s">
        <v>150</v>
      </c>
      <c r="C10" s="72">
        <v>50</v>
      </c>
      <c r="D10" s="72">
        <v>30</v>
      </c>
      <c r="E10" s="72">
        <v>80</v>
      </c>
      <c r="F10" s="72">
        <v>50</v>
      </c>
      <c r="G10" s="180">
        <v>100</v>
      </c>
      <c r="H10" s="72">
        <v>30</v>
      </c>
      <c r="I10" s="180">
        <v>100</v>
      </c>
      <c r="J10" s="72">
        <v>80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">
      <c r="A11" s="265" t="s">
        <v>140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70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2">
      <c r="A13" s="266" t="s">
        <v>143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5" x14ac:dyDescent="0.2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5" x14ac:dyDescent="0.2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5" x14ac:dyDescent="0.2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5" x14ac:dyDescent="0.2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5" x14ac:dyDescent="0.2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5" x14ac:dyDescent="0.2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5" x14ac:dyDescent="0.2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5" x14ac:dyDescent="0.2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5" x14ac:dyDescent="0.2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5" x14ac:dyDescent="0.2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5" x14ac:dyDescent="0.2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5" x14ac:dyDescent="0.2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5" x14ac:dyDescent="0.2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5" x14ac:dyDescent="0.2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5" x14ac:dyDescent="0.2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5" x14ac:dyDescent="0.2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5" x14ac:dyDescent="0.2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5" x14ac:dyDescent="0.2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5" x14ac:dyDescent="0.2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5" x14ac:dyDescent="0.2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yC4lTmn8giHnkcrJnF/0BJzhLAfB8sYt+vLAg323adM2YbCOSD2BzuHbq8H1zWcrJ9EVDhKNelfNKRhPNRzTaw==" saltValue="q/Qbs6XMqR7TeXJKdG33gA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40625" defaultRowHeight="12.75" x14ac:dyDescent="0.2"/>
  <cols>
    <col min="1" max="1" width="7.7109375" style="105" customWidth="1"/>
    <col min="2" max="2" width="25.7109375" style="105" customWidth="1"/>
    <col min="3" max="3" width="45.7109375" style="105" customWidth="1"/>
    <col min="4" max="4" width="14.28515625" style="105" customWidth="1"/>
    <col min="5" max="5" width="10.28515625" style="105" customWidth="1"/>
    <col min="6" max="6" width="5.7109375" style="105" customWidth="1"/>
    <col min="7" max="7" width="17.85546875" style="105" bestFit="1" customWidth="1"/>
    <col min="8" max="16384" width="9.140625" style="105"/>
  </cols>
  <sheetData>
    <row r="1" spans="1:16" s="99" customFormat="1" ht="15.75" x14ac:dyDescent="0.2">
      <c r="A1" s="277" t="s">
        <v>137</v>
      </c>
      <c r="B1" s="277"/>
      <c r="C1" s="277"/>
      <c r="D1" s="277"/>
      <c r="E1" s="277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25" x14ac:dyDescent="0.2">
      <c r="A2" s="258" t="s">
        <v>145</v>
      </c>
      <c r="B2" s="258"/>
      <c r="C2" s="258"/>
      <c r="D2" s="258"/>
      <c r="E2" s="258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x14ac:dyDescent="0.2">
      <c r="A3" s="278" t="s">
        <v>146</v>
      </c>
      <c r="B3" s="278"/>
      <c r="C3" s="278"/>
      <c r="D3" s="278"/>
      <c r="E3" s="27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4.25" x14ac:dyDescent="0.2">
      <c r="A4" s="279"/>
      <c r="B4" s="279"/>
      <c r="C4" s="279"/>
      <c r="D4" s="279"/>
      <c r="E4" s="27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4.25" x14ac:dyDescent="0.2">
      <c r="A5" s="279" t="s">
        <v>147</v>
      </c>
      <c r="B5" s="279"/>
      <c r="C5" s="279"/>
      <c r="D5" s="279"/>
      <c r="E5" s="279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4.25" x14ac:dyDescent="0.2">
      <c r="A6" s="280" t="s">
        <v>162</v>
      </c>
      <c r="B6" s="280"/>
      <c r="C6" s="280"/>
      <c r="D6" s="280"/>
      <c r="E6" s="280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4.25" x14ac:dyDescent="0.2">
      <c r="A7" s="276" t="s">
        <v>140</v>
      </c>
      <c r="B7" s="276"/>
      <c r="C7" s="276"/>
      <c r="D7" s="276"/>
      <c r="E7" s="276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899999999999999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25">
      <c r="A9" s="110">
        <v>1</v>
      </c>
      <c r="B9" s="111" t="s">
        <v>150</v>
      </c>
      <c r="C9" s="112" t="s">
        <v>163</v>
      </c>
      <c r="D9" s="113">
        <v>474</v>
      </c>
      <c r="E9" s="114">
        <v>94.8</v>
      </c>
    </row>
    <row r="10" spans="1:16" ht="15" x14ac:dyDescent="0.25">
      <c r="A10" s="193">
        <v>2</v>
      </c>
      <c r="B10" s="194" t="s">
        <v>150</v>
      </c>
      <c r="C10" s="195" t="s">
        <v>164</v>
      </c>
      <c r="D10" s="196">
        <v>471</v>
      </c>
      <c r="E10" s="197">
        <v>94.2</v>
      </c>
    </row>
    <row r="11" spans="1:16" ht="15" x14ac:dyDescent="0.25">
      <c r="A11" s="193">
        <v>3</v>
      </c>
      <c r="B11" s="194" t="s">
        <v>150</v>
      </c>
      <c r="C11" s="195" t="s">
        <v>165</v>
      </c>
      <c r="D11" s="196">
        <v>458</v>
      </c>
      <c r="E11" s="197">
        <v>91.6</v>
      </c>
    </row>
    <row r="12" spans="1:16" ht="15" x14ac:dyDescent="0.25">
      <c r="A12" s="193">
        <v>4</v>
      </c>
      <c r="B12" s="194" t="s">
        <v>150</v>
      </c>
      <c r="C12" s="195" t="s">
        <v>166</v>
      </c>
      <c r="D12" s="196">
        <v>455</v>
      </c>
      <c r="E12" s="197">
        <v>91</v>
      </c>
    </row>
    <row r="14" spans="1:16" ht="40.15" customHeight="1" x14ac:dyDescent="0.2">
      <c r="A14" s="272" t="s">
        <v>142</v>
      </c>
      <c r="B14" s="273"/>
      <c r="C14" s="273"/>
      <c r="D14" s="273"/>
      <c r="E14" s="273"/>
    </row>
    <row r="15" spans="1:16" ht="40.15" customHeight="1" x14ac:dyDescent="0.2">
      <c r="A15" s="274" t="s">
        <v>143</v>
      </c>
      <c r="B15" s="275"/>
      <c r="C15" s="275"/>
      <c r="D15" s="275"/>
      <c r="E15" s="275"/>
    </row>
  </sheetData>
  <sheetProtection algorithmName="SHA-512" hashValue="7SupCtMU+iW6rMR9caO4ZZ4fQWR2HTj1PPk73YnnKzaawTO7W76Yz8QCOn4+/52cFH+lT2aSXync1gmCwYzczg==" saltValue="/0dhTXsfnLiKA78myYIiWQ==" spinCount="100000" sheet="1" objects="1" scenarios="1"/>
  <mergeCells count="9">
    <mergeCell ref="A14:E14"/>
    <mergeCell ref="A15:E1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40625" defaultRowHeight="12.75" x14ac:dyDescent="0.2"/>
  <cols>
    <col min="1" max="1" width="7" style="105" bestFit="1" customWidth="1"/>
    <col min="2" max="2" width="30.7109375" style="105" customWidth="1"/>
    <col min="3" max="3" width="45.7109375" style="120" customWidth="1"/>
    <col min="4" max="4" width="10.7109375" style="105" customWidth="1"/>
    <col min="5" max="5" width="5.7109375" style="105" customWidth="1"/>
    <col min="6" max="6" width="17.7109375" style="105" bestFit="1" customWidth="1"/>
    <col min="7" max="16384" width="9.140625" style="105"/>
  </cols>
  <sheetData>
    <row r="1" spans="1:15" s="99" customFormat="1" ht="15.75" x14ac:dyDescent="0.2">
      <c r="A1" s="277" t="s">
        <v>137</v>
      </c>
      <c r="B1" s="277"/>
      <c r="C1" s="277"/>
      <c r="D1" s="277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25" x14ac:dyDescent="0.2">
      <c r="A2" s="258" t="s">
        <v>145</v>
      </c>
      <c r="B2" s="258"/>
      <c r="C2" s="258"/>
      <c r="D2" s="258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x14ac:dyDescent="0.2">
      <c r="A3" s="278" t="s">
        <v>146</v>
      </c>
      <c r="B3" s="278"/>
      <c r="C3" s="278"/>
      <c r="D3" s="278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4.25" x14ac:dyDescent="0.2">
      <c r="A4" s="279"/>
      <c r="B4" s="279"/>
      <c r="C4" s="279"/>
      <c r="D4" s="279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4.25" x14ac:dyDescent="0.2">
      <c r="A5" s="279" t="s">
        <v>147</v>
      </c>
      <c r="B5" s="279"/>
      <c r="C5" s="279"/>
      <c r="D5" s="279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4.25" x14ac:dyDescent="0.2">
      <c r="A6" s="282" t="s">
        <v>47</v>
      </c>
      <c r="B6" s="282"/>
      <c r="C6" s="282"/>
      <c r="D6" s="282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4.25" x14ac:dyDescent="0.2">
      <c r="A7" s="281" t="s">
        <v>140</v>
      </c>
      <c r="B7" s="281"/>
      <c r="C7" s="281"/>
      <c r="D7" s="281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899999999999999" customHeight="1" x14ac:dyDescent="0.2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5" x14ac:dyDescent="0.25">
      <c r="A9" s="110">
        <v>1</v>
      </c>
      <c r="B9" s="112" t="s">
        <v>150</v>
      </c>
      <c r="C9" s="121" t="s">
        <v>163</v>
      </c>
      <c r="D9" s="122" t="s">
        <v>7</v>
      </c>
    </row>
    <row r="10" spans="1:15" ht="15" x14ac:dyDescent="0.25">
      <c r="A10" s="193">
        <v>2</v>
      </c>
      <c r="B10" s="195" t="s">
        <v>150</v>
      </c>
      <c r="C10" s="198" t="s">
        <v>164</v>
      </c>
      <c r="D10" s="199" t="s">
        <v>7</v>
      </c>
    </row>
    <row r="12" spans="1:15" ht="40.15" customHeight="1" x14ac:dyDescent="0.2">
      <c r="A12" s="272" t="s">
        <v>142</v>
      </c>
      <c r="B12" s="273"/>
      <c r="C12" s="273"/>
      <c r="D12" s="273"/>
    </row>
    <row r="13" spans="1:15" ht="40.15" customHeight="1" x14ac:dyDescent="0.2">
      <c r="A13" s="274" t="s">
        <v>143</v>
      </c>
      <c r="B13" s="275"/>
      <c r="C13" s="275"/>
      <c r="D13" s="275"/>
    </row>
  </sheetData>
  <sheetProtection algorithmName="SHA-512" hashValue="GfDANuFUGxl8Cz0eShOTKL6gO8y2Q7QspEz6xTo0Xea66RBQll5juzGJ6F59IK/MmyhaSApWQuhYyLxw5by79Q==" saltValue="6KpvG3fqZnb/S9N7JuGxGQ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7" t="s">
        <v>100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40" t="s">
        <v>26</v>
      </c>
      <c r="B6" s="241"/>
      <c r="C6" s="241"/>
      <c r="D6" s="127"/>
      <c r="E6" s="127"/>
      <c r="F6" s="127"/>
    </row>
    <row r="7" spans="1:14" s="124" customFormat="1" ht="14.25" x14ac:dyDescent="0.2">
      <c r="A7" s="239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" customHeight="1" x14ac:dyDescent="0.2">
      <c r="A9" s="76">
        <v>1</v>
      </c>
      <c r="B9" s="181" t="s">
        <v>150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s="131" customFormat="1" ht="40.15" customHeight="1" x14ac:dyDescent="0.2">
      <c r="A11" s="286" t="s">
        <v>142</v>
      </c>
      <c r="B11" s="287"/>
      <c r="C11" s="287"/>
    </row>
    <row r="12" spans="1:14" s="131" customFormat="1" ht="40.15" customHeight="1" x14ac:dyDescent="0.2">
      <c r="A12" s="284" t="s">
        <v>143</v>
      </c>
      <c r="B12" s="285"/>
      <c r="C12" s="285"/>
    </row>
    <row r="25" spans="1:1" x14ac:dyDescent="0.2">
      <c r="A25" s="132"/>
    </row>
  </sheetData>
  <sheetProtection algorithmName="SHA-512" hashValue="pxYim5fOOLkSu+tk0WJDzPWv9IdRxjk5GyYDhlqpjfO87at4h8AYiAWKjbHgH20pjJzZxMxe08BXDs29KZlcTg==" saltValue="XOKCc45WWsvXdzbI8QuCDQ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ColWidth="8.85546875" defaultRowHeight="12.75" x14ac:dyDescent="0.2"/>
  <cols>
    <col min="1" max="1" width="6.28515625" style="130" customWidth="1"/>
    <col min="2" max="2" width="45.7109375" style="130" customWidth="1"/>
    <col min="3" max="3" width="40.7109375" style="130" customWidth="1"/>
    <col min="4" max="4" width="5.7109375" style="130" customWidth="1"/>
    <col min="5" max="5" width="18.28515625" style="130" bestFit="1" customWidth="1"/>
    <col min="6" max="16384" width="8.85546875" style="130"/>
  </cols>
  <sheetData>
    <row r="1" spans="1:14" s="124" customFormat="1" ht="15.75" x14ac:dyDescent="0.2">
      <c r="A1" s="233" t="s">
        <v>137</v>
      </c>
      <c r="B1" s="233"/>
      <c r="C1" s="233"/>
      <c r="D1" s="123"/>
      <c r="E1" s="167" t="s">
        <v>94</v>
      </c>
      <c r="F1" s="123"/>
    </row>
    <row r="2" spans="1:14" s="124" customFormat="1" ht="17.25" x14ac:dyDescent="0.2">
      <c r="A2" s="234" t="s">
        <v>145</v>
      </c>
      <c r="B2" s="234"/>
      <c r="C2" s="234"/>
      <c r="D2" s="123"/>
      <c r="E2" s="154" t="s">
        <v>57</v>
      </c>
      <c r="F2" s="123"/>
    </row>
    <row r="3" spans="1:14" s="124" customFormat="1" ht="14.25" x14ac:dyDescent="0.2">
      <c r="A3" s="235" t="s">
        <v>146</v>
      </c>
      <c r="B3" s="283"/>
      <c r="C3" s="283"/>
      <c r="D3" s="125"/>
      <c r="E3" s="125"/>
      <c r="F3" s="125"/>
    </row>
    <row r="4" spans="1:14" s="124" customFormat="1" ht="14.25" x14ac:dyDescent="0.2">
      <c r="A4" s="239"/>
      <c r="B4" s="239"/>
      <c r="C4" s="239"/>
      <c r="D4" s="126"/>
      <c r="E4" s="126"/>
      <c r="F4" s="126"/>
    </row>
    <row r="5" spans="1:14" s="124" customFormat="1" ht="14.25" x14ac:dyDescent="0.2">
      <c r="A5" s="239" t="s">
        <v>147</v>
      </c>
      <c r="B5" s="238"/>
      <c r="C5" s="238"/>
      <c r="D5" s="123"/>
      <c r="E5" s="123"/>
      <c r="F5" s="123"/>
    </row>
    <row r="6" spans="1:14" s="124" customFormat="1" ht="14.25" x14ac:dyDescent="0.2">
      <c r="A6" s="288" t="s">
        <v>167</v>
      </c>
      <c r="B6" s="289"/>
      <c r="C6" s="289"/>
      <c r="D6" s="127"/>
      <c r="E6" s="127"/>
      <c r="F6" s="127"/>
    </row>
    <row r="7" spans="1:14" s="124" customFormat="1" ht="14.25" x14ac:dyDescent="0.2">
      <c r="A7" s="242"/>
      <c r="B7" s="238"/>
      <c r="C7" s="238"/>
      <c r="D7" s="123"/>
      <c r="E7" s="123"/>
      <c r="F7" s="126"/>
    </row>
    <row r="8" spans="1:14" s="129" customFormat="1" ht="19.899999999999999" customHeight="1" x14ac:dyDescent="0.2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" customHeight="1" x14ac:dyDescent="0.2">
      <c r="A9" s="76">
        <v>1</v>
      </c>
      <c r="B9" s="181" t="s">
        <v>168</v>
      </c>
      <c r="C9" s="181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">
      <c r="A10" s="245" t="s">
        <v>140</v>
      </c>
      <c r="B10" s="245"/>
      <c r="C10" s="245"/>
      <c r="D10" s="5"/>
      <c r="E10" s="5"/>
      <c r="F10" s="5"/>
    </row>
    <row r="11" spans="1:14" ht="40.15" customHeight="1" x14ac:dyDescent="0.2">
      <c r="A11" s="286" t="s">
        <v>142</v>
      </c>
      <c r="B11" s="287"/>
      <c r="C11" s="287"/>
    </row>
    <row r="12" spans="1:14" ht="40.15" customHeight="1" x14ac:dyDescent="0.2">
      <c r="A12" s="284" t="s">
        <v>143</v>
      </c>
      <c r="B12" s="285"/>
      <c r="C12" s="285"/>
    </row>
    <row r="22" spans="1:1" x14ac:dyDescent="0.2">
      <c r="A22" s="132"/>
    </row>
  </sheetData>
  <sheetProtection algorithmName="SHA-512" hashValue="JTrwG0eILLYa00bTA7MzbSHnWq6QiJy32a44zC86A98gyRtu0ACwa9QkYPUtqiHwohW6jvj1bj6FEKjmEcL53g==" saltValue="Rt7Xu1qX6pjK7GilKlzxdQ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KV3 AF2 JAMNAGAR</cp:lastModifiedBy>
  <cp:lastPrinted>2021-06-05T17:26:56Z</cp:lastPrinted>
  <dcterms:created xsi:type="dcterms:W3CDTF">2009-02-25T03:50:39Z</dcterms:created>
  <dcterms:modified xsi:type="dcterms:W3CDTF">2021-08-10T03:25:25Z</dcterms:modified>
</cp:coreProperties>
</file>